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rmularz 5a" sheetId="1" r:id="rId1"/>
    <sheet name="Formularz 5b" sheetId="2" r:id="rId2"/>
  </sheets>
  <definedNames>
    <definedName name="_xlnm.Print_Area" localSheetId="0">'Formularz 5a'!$A$1:$Y$42</definedName>
    <definedName name="_xlnm.Print_Area" localSheetId="1">'Formularz 5b'!$A$1:$Z$16</definedName>
    <definedName name="_xlnm.Print_Titles" localSheetId="0">'Formularz 5a'!$A:$A</definedName>
    <definedName name="_xlnm.Print_Titles" localSheetId="1">'Formularz 5b'!$A:$A</definedName>
  </definedNames>
  <calcPr fullCalcOnLoad="1"/>
</workbook>
</file>

<file path=xl/sharedStrings.xml><?xml version="1.0" encoding="utf-8"?>
<sst xmlns="http://schemas.openxmlformats.org/spreadsheetml/2006/main" count="180" uniqueCount="64">
  <si>
    <t>Wyszczególnienie</t>
  </si>
  <si>
    <t>kobiety</t>
  </si>
  <si>
    <t>Formularz 5</t>
  </si>
  <si>
    <t>ogółem</t>
  </si>
  <si>
    <t>1. Liczba bezrobotnych</t>
  </si>
  <si>
    <t xml:space="preserve">  w tym</t>
  </si>
  <si>
    <t>- poprzednio pracujący</t>
  </si>
  <si>
    <t>- ze zwolnień grupowych</t>
  </si>
  <si>
    <t>- z prawem do zasiłku</t>
  </si>
  <si>
    <t>- osoby w okresie do 12 miesięcy
  od dnia ukończenia nauki</t>
  </si>
  <si>
    <t>- niepełnosprawni</t>
  </si>
  <si>
    <t>- do 25 roku życia</t>
  </si>
  <si>
    <t>- powyzej 50 roku życia</t>
  </si>
  <si>
    <t>- długotrwale</t>
  </si>
  <si>
    <t>- bez kwalifikacji zawodowych</t>
  </si>
  <si>
    <t>- samotnie wychowujący co najmniej
  jedno dziecko do 7 roku zycia</t>
  </si>
  <si>
    <t>2. Bezrobotni wg wykształcenia</t>
  </si>
  <si>
    <t>- wyższe</t>
  </si>
  <si>
    <t>- policealne i średnie zawodowe</t>
  </si>
  <si>
    <t>- średnie ogólnokszatałcące</t>
  </si>
  <si>
    <t>- zasadnicze zawodowe</t>
  </si>
  <si>
    <t>- gimnazjalne i poniżej</t>
  </si>
  <si>
    <t>3. Bezrobotni wg wieku</t>
  </si>
  <si>
    <t xml:space="preserve">  18 - 24</t>
  </si>
  <si>
    <t xml:space="preserve">  25 - 34</t>
  </si>
  <si>
    <t xml:space="preserve">  35 - 44</t>
  </si>
  <si>
    <t xml:space="preserve">  45 - 54</t>
  </si>
  <si>
    <t xml:space="preserve">  55 - 59</t>
  </si>
  <si>
    <t xml:space="preserve">  60 - 64</t>
  </si>
  <si>
    <t>x</t>
  </si>
  <si>
    <t xml:space="preserve">  do 1</t>
  </si>
  <si>
    <t xml:space="preserve">  1 - 3</t>
  </si>
  <si>
    <t xml:space="preserve">  3 - 6</t>
  </si>
  <si>
    <t xml:space="preserve">  6 - 12</t>
  </si>
  <si>
    <t xml:space="preserve">  12 - 24</t>
  </si>
  <si>
    <t xml:space="preserve">  pow. 24</t>
  </si>
  <si>
    <t>5. Posiadający gospodarstwo rolne</t>
  </si>
  <si>
    <t>6. Oferty pracy zgłoszone</t>
  </si>
  <si>
    <t>w tym</t>
  </si>
  <si>
    <t>na prace subsydiowane</t>
  </si>
  <si>
    <t>na staże</t>
  </si>
  <si>
    <t>na miejsca przygotowania zawodowego</t>
  </si>
  <si>
    <t>7. Podjęcia pracy</t>
  </si>
  <si>
    <t>- w tym pracy susydiowanej</t>
  </si>
  <si>
    <t>8. Rozpoczecia stażu pracy</t>
  </si>
  <si>
    <t xml:space="preserve">9. Rozpoczęcia przygotowania zawodowego </t>
  </si>
  <si>
    <t>PUP w Żninie</t>
  </si>
  <si>
    <t>m. Żnin</t>
  </si>
  <si>
    <t>m. Barcin</t>
  </si>
  <si>
    <t>m. Janowiec Wlkp.</t>
  </si>
  <si>
    <t>m. Łabiszyn</t>
  </si>
  <si>
    <t>g. Gąsawa</t>
  </si>
  <si>
    <t>g. Rogowo</t>
  </si>
  <si>
    <t>4. Bezrobotni wg czasu pozostawania bez pracy</t>
  </si>
  <si>
    <t>wieś</t>
  </si>
  <si>
    <t>ob. wiejski Żnin</t>
  </si>
  <si>
    <t>ob. wiejski Barcin</t>
  </si>
  <si>
    <t>ob. wiejski Janowiec Wlkp.</t>
  </si>
  <si>
    <t>ob. wiejski Łabiszyn</t>
  </si>
  <si>
    <t>ob. Wiejski Żnin</t>
  </si>
  <si>
    <t>ob. Wiejski Barcin</t>
  </si>
  <si>
    <t>ob. Wiejski Janowiec Wlkp.</t>
  </si>
  <si>
    <t>ROZSZERZONA INFORMACJA O BEZROBOCIU W MIASTACH I GMINACH W ZASIĘGU  PUP W ŻNINIE  - stan na 31.12.2007</t>
  </si>
  <si>
    <t>ROZSZERZONA INFORMACJA O BEZROBOCIU W MIASTACH I GMINACH W ZASIĘGU  PUP w Żninie  na koniec II połowy 2007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</si>
</sst>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_)"/>
    <numFmt numFmtId="174" formatCode="0.0%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13">
    <font>
      <sz val="10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sz val="14"/>
      <name val="Courier"/>
      <family val="0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2" fontId="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5" fillId="0" borderId="0" xfId="18" applyFont="1" applyAlignment="1">
      <alignment vertical="center"/>
      <protection/>
    </xf>
    <xf numFmtId="172" fontId="2" fillId="0" borderId="0" xfId="18" applyFont="1" applyAlignment="1">
      <alignment vertical="center"/>
      <protection/>
    </xf>
    <xf numFmtId="172" fontId="8" fillId="0" borderId="1" xfId="18" applyFont="1" applyFill="1" applyBorder="1" applyAlignment="1" applyProtection="1">
      <alignment horizontal="centerContinuous" vertical="center"/>
      <protection/>
    </xf>
    <xf numFmtId="172" fontId="8" fillId="0" borderId="2" xfId="18" applyFont="1" applyFill="1" applyBorder="1" applyAlignment="1">
      <alignment vertical="center"/>
      <protection/>
    </xf>
    <xf numFmtId="172" fontId="8" fillId="0" borderId="3" xfId="18" applyFont="1" applyFill="1" applyBorder="1" applyAlignment="1" applyProtection="1">
      <alignment vertical="center"/>
      <protection/>
    </xf>
    <xf numFmtId="3" fontId="8" fillId="0" borderId="3" xfId="18" applyNumberFormat="1" applyFont="1" applyFill="1" applyBorder="1" applyAlignment="1" applyProtection="1">
      <alignment vertical="center"/>
      <protection/>
    </xf>
    <xf numFmtId="3" fontId="8" fillId="0" borderId="3" xfId="18" applyNumberFormat="1" applyFont="1" applyFill="1" applyBorder="1" applyAlignment="1">
      <alignment vertical="center"/>
      <protection/>
    </xf>
    <xf numFmtId="3" fontId="5" fillId="0" borderId="3" xfId="18" applyNumberFormat="1" applyFont="1" applyBorder="1" applyAlignment="1">
      <alignment vertical="center"/>
      <protection/>
    </xf>
    <xf numFmtId="172" fontId="8" fillId="0" borderId="3" xfId="18" applyFont="1" applyFill="1" applyBorder="1" applyAlignment="1" applyProtection="1" quotePrefix="1">
      <alignment vertical="center"/>
      <protection/>
    </xf>
    <xf numFmtId="49" fontId="8" fillId="0" borderId="3" xfId="18" applyNumberFormat="1" applyFont="1" applyFill="1" applyBorder="1" applyAlignment="1" applyProtection="1">
      <alignment vertical="center"/>
      <protection/>
    </xf>
    <xf numFmtId="49" fontId="8" fillId="0" borderId="3" xfId="18" applyNumberFormat="1" applyFont="1" applyFill="1" applyBorder="1" applyAlignment="1" applyProtection="1">
      <alignment vertical="center" wrapText="1"/>
      <protection/>
    </xf>
    <xf numFmtId="3" fontId="8" fillId="0" borderId="4" xfId="18" applyNumberFormat="1" applyFont="1" applyFill="1" applyBorder="1" applyAlignment="1" applyProtection="1">
      <alignment vertical="center"/>
      <protection/>
    </xf>
    <xf numFmtId="172" fontId="8" fillId="0" borderId="3" xfId="18" applyFont="1" applyFill="1" applyBorder="1" applyAlignment="1" applyProtection="1">
      <alignment horizontal="left" vertical="center"/>
      <protection/>
    </xf>
    <xf numFmtId="3" fontId="8" fillId="0" borderId="4" xfId="18" applyNumberFormat="1" applyFont="1" applyFill="1" applyBorder="1" applyAlignment="1">
      <alignment horizontal="centerContinuous" vertical="center"/>
      <protection/>
    </xf>
    <xf numFmtId="3" fontId="8" fillId="0" borderId="3" xfId="18" applyNumberFormat="1" applyFont="1" applyFill="1" applyBorder="1" applyAlignment="1">
      <alignment horizontal="centerContinuous" vertical="center"/>
      <protection/>
    </xf>
    <xf numFmtId="49" fontId="8" fillId="0" borderId="3" xfId="18" applyNumberFormat="1" applyFont="1" applyFill="1" applyBorder="1" applyAlignment="1" applyProtection="1">
      <alignment horizontal="left" vertical="center"/>
      <protection/>
    </xf>
    <xf numFmtId="3" fontId="9" fillId="0" borderId="3" xfId="18" applyNumberFormat="1" applyFont="1" applyFill="1" applyBorder="1" applyAlignment="1" applyProtection="1">
      <alignment horizontal="center" vertical="center"/>
      <protection/>
    </xf>
    <xf numFmtId="49" fontId="8" fillId="0" borderId="3" xfId="18" applyNumberFormat="1" applyFont="1" applyFill="1" applyBorder="1" applyAlignment="1" applyProtection="1">
      <alignment horizontal="left" vertical="center" wrapText="1"/>
      <protection/>
    </xf>
    <xf numFmtId="49" fontId="8" fillId="0" borderId="5" xfId="18" applyNumberFormat="1" applyFont="1" applyFill="1" applyBorder="1" applyAlignment="1" applyProtection="1">
      <alignment vertical="center"/>
      <protection/>
    </xf>
    <xf numFmtId="3" fontId="8" fillId="0" borderId="5" xfId="18" applyNumberFormat="1" applyFont="1" applyFill="1" applyBorder="1" applyAlignment="1" applyProtection="1">
      <alignment vertical="center"/>
      <protection/>
    </xf>
    <xf numFmtId="172" fontId="8" fillId="0" borderId="0" xfId="18" applyFont="1" applyFill="1" applyBorder="1" applyAlignment="1">
      <alignment vertical="center"/>
      <protection/>
    </xf>
    <xf numFmtId="172" fontId="8" fillId="0" borderId="6" xfId="18" applyFont="1" applyFill="1" applyBorder="1" applyAlignment="1">
      <alignment vertical="center"/>
      <protection/>
    </xf>
    <xf numFmtId="172" fontId="5" fillId="0" borderId="0" xfId="18" applyFont="1" applyBorder="1" applyAlignment="1">
      <alignment vertical="center"/>
      <protection/>
    </xf>
    <xf numFmtId="172" fontId="2" fillId="0" borderId="0" xfId="18" applyFont="1" applyBorder="1" applyAlignment="1">
      <alignment vertical="center"/>
      <protection/>
    </xf>
    <xf numFmtId="172" fontId="1" fillId="0" borderId="4" xfId="18" applyFont="1" applyBorder="1" applyAlignment="1">
      <alignment horizontal="center" vertical="center"/>
      <protection/>
    </xf>
    <xf numFmtId="172" fontId="1" fillId="0" borderId="3" xfId="18" applyFont="1" applyBorder="1" applyAlignment="1">
      <alignment horizontal="center" vertical="center"/>
      <protection/>
    </xf>
    <xf numFmtId="172" fontId="5" fillId="0" borderId="2" xfId="18" applyFont="1" applyBorder="1" applyAlignment="1">
      <alignment vertical="center"/>
      <protection/>
    </xf>
    <xf numFmtId="172" fontId="5" fillId="0" borderId="3" xfId="18" applyFont="1" applyBorder="1" applyAlignment="1">
      <alignment vertical="center"/>
      <protection/>
    </xf>
    <xf numFmtId="172" fontId="5" fillId="0" borderId="5" xfId="18" applyFont="1" applyBorder="1" applyAlignment="1">
      <alignment vertical="center"/>
      <protection/>
    </xf>
    <xf numFmtId="172" fontId="5" fillId="0" borderId="4" xfId="18" applyFont="1" applyBorder="1" applyAlignment="1">
      <alignment vertical="center"/>
      <protection/>
    </xf>
    <xf numFmtId="172" fontId="5" fillId="0" borderId="1" xfId="18" applyFont="1" applyBorder="1" applyAlignment="1">
      <alignment vertical="center"/>
      <protection/>
    </xf>
    <xf numFmtId="172" fontId="8" fillId="0" borderId="1" xfId="18" applyFont="1" applyFill="1" applyBorder="1" applyAlignment="1" applyProtection="1">
      <alignment vertical="center"/>
      <protection/>
    </xf>
    <xf numFmtId="3" fontId="8" fillId="0" borderId="1" xfId="18" applyNumberFormat="1" applyFont="1" applyFill="1" applyBorder="1" applyAlignment="1" applyProtection="1">
      <alignment vertical="center"/>
      <protection/>
    </xf>
    <xf numFmtId="3" fontId="9" fillId="0" borderId="1" xfId="18" applyNumberFormat="1" applyFont="1" applyFill="1" applyBorder="1" applyAlignment="1" applyProtection="1">
      <alignment horizontal="center" vertical="center"/>
      <protection/>
    </xf>
    <xf numFmtId="3" fontId="8" fillId="0" borderId="1" xfId="18" applyNumberFormat="1" applyFont="1" applyFill="1" applyBorder="1" applyAlignment="1">
      <alignment vertical="center"/>
      <protection/>
    </xf>
    <xf numFmtId="172" fontId="1" fillId="0" borderId="1" xfId="18" applyFont="1" applyBorder="1" applyAlignment="1">
      <alignment horizontal="center" vertical="center"/>
      <protection/>
    </xf>
    <xf numFmtId="172" fontId="5" fillId="0" borderId="1" xfId="18" applyFont="1" applyBorder="1" applyAlignment="1">
      <alignment horizontal="right" vertical="center"/>
      <protection/>
    </xf>
    <xf numFmtId="3" fontId="8" fillId="0" borderId="1" xfId="18" applyNumberFormat="1" applyFont="1" applyFill="1" applyBorder="1" applyAlignment="1">
      <alignment horizontal="right" vertical="center"/>
      <protection/>
    </xf>
    <xf numFmtId="172" fontId="5" fillId="0" borderId="1" xfId="18" applyFont="1" applyBorder="1" applyAlignment="1">
      <alignment horizontal="center" vertical="center"/>
      <protection/>
    </xf>
    <xf numFmtId="172" fontId="8" fillId="2" borderId="1" xfId="18" applyFont="1" applyFill="1" applyBorder="1" applyAlignment="1" applyProtection="1">
      <alignment horizontal="centerContinuous" vertical="center"/>
      <protection/>
    </xf>
    <xf numFmtId="172" fontId="8" fillId="0" borderId="7" xfId="18" applyFont="1" applyFill="1" applyBorder="1" applyAlignment="1" applyProtection="1">
      <alignment horizontal="centerContinuous" vertical="center"/>
      <protection/>
    </xf>
    <xf numFmtId="172" fontId="5" fillId="0" borderId="8" xfId="18" applyFont="1" applyBorder="1" applyAlignment="1">
      <alignment vertical="center"/>
      <protection/>
    </xf>
    <xf numFmtId="172" fontId="5" fillId="0" borderId="9" xfId="18" applyFont="1" applyBorder="1" applyAlignment="1">
      <alignment vertical="center"/>
      <protection/>
    </xf>
    <xf numFmtId="172" fontId="5" fillId="2" borderId="1" xfId="18" applyFont="1" applyFill="1" applyBorder="1" applyAlignment="1">
      <alignment vertical="center"/>
      <protection/>
    </xf>
    <xf numFmtId="172" fontId="5" fillId="2" borderId="7" xfId="18" applyFont="1" applyFill="1" applyBorder="1" applyAlignment="1">
      <alignment vertical="center"/>
      <protection/>
    </xf>
    <xf numFmtId="172" fontId="5" fillId="2" borderId="7" xfId="18" applyFont="1" applyFill="1" applyBorder="1" applyAlignment="1">
      <alignment horizontal="center" vertical="center"/>
      <protection/>
    </xf>
    <xf numFmtId="3" fontId="8" fillId="3" borderId="1" xfId="18" applyNumberFormat="1" applyFont="1" applyFill="1" applyBorder="1" applyAlignment="1" applyProtection="1">
      <alignment vertical="center"/>
      <protection/>
    </xf>
    <xf numFmtId="3" fontId="8" fillId="3" borderId="1" xfId="18" applyNumberFormat="1" applyFont="1" applyFill="1" applyBorder="1" applyAlignment="1">
      <alignment vertical="center"/>
      <protection/>
    </xf>
    <xf numFmtId="172" fontId="5" fillId="3" borderId="1" xfId="18" applyFont="1" applyFill="1" applyBorder="1" applyAlignment="1">
      <alignment vertical="center"/>
      <protection/>
    </xf>
    <xf numFmtId="172" fontId="5" fillId="3" borderId="0" xfId="18" applyFont="1" applyFill="1" applyAlignment="1">
      <alignment vertical="center"/>
      <protection/>
    </xf>
    <xf numFmtId="172" fontId="7" fillId="0" borderId="0" xfId="18" applyFont="1" applyAlignment="1" applyProtection="1">
      <alignment horizontal="center" vertical="center"/>
      <protection/>
    </xf>
    <xf numFmtId="172" fontId="8" fillId="0" borderId="8" xfId="18" applyFont="1" applyFill="1" applyBorder="1" applyAlignment="1" applyProtection="1">
      <alignment horizontal="center" vertical="center" wrapText="1"/>
      <protection/>
    </xf>
    <xf numFmtId="172" fontId="8" fillId="0" borderId="10" xfId="18" applyFont="1" applyFill="1" applyBorder="1" applyAlignment="1" applyProtection="1">
      <alignment horizontal="center" vertical="center" wrapText="1"/>
      <protection/>
    </xf>
    <xf numFmtId="172" fontId="8" fillId="0" borderId="9" xfId="18" applyFont="1" applyFill="1" applyBorder="1" applyAlignment="1" applyProtection="1">
      <alignment horizontal="center" vertical="center" wrapText="1"/>
      <protection/>
    </xf>
    <xf numFmtId="172" fontId="8" fillId="0" borderId="11" xfId="18" applyFont="1" applyFill="1" applyBorder="1" applyAlignment="1" applyProtection="1">
      <alignment horizontal="center" vertical="center" wrapText="1"/>
      <protection/>
    </xf>
    <xf numFmtId="172" fontId="6" fillId="0" borderId="0" xfId="18" applyFont="1" applyAlignment="1">
      <alignment horizontal="right" vertical="center"/>
      <protection/>
    </xf>
    <xf numFmtId="172" fontId="9" fillId="0" borderId="8" xfId="18" applyFont="1" applyFill="1" applyBorder="1" applyAlignment="1" applyProtection="1">
      <alignment horizontal="center" vertical="center" wrapText="1"/>
      <protection/>
    </xf>
    <xf numFmtId="172" fontId="9" fillId="0" borderId="10" xfId="18" applyFont="1" applyFill="1" applyBorder="1" applyAlignment="1" applyProtection="1">
      <alignment horizontal="center" vertical="center" wrapText="1"/>
      <protection/>
    </xf>
    <xf numFmtId="172" fontId="9" fillId="0" borderId="9" xfId="18" applyFont="1" applyFill="1" applyBorder="1" applyAlignment="1" applyProtection="1">
      <alignment horizontal="center" vertical="center" wrapText="1"/>
      <protection/>
    </xf>
    <xf numFmtId="172" fontId="9" fillId="0" borderId="11" xfId="18" applyFont="1" applyFill="1" applyBorder="1" applyAlignment="1" applyProtection="1">
      <alignment horizontal="center" vertical="center" wrapText="1"/>
      <protection/>
    </xf>
    <xf numFmtId="172" fontId="8" fillId="0" borderId="2" xfId="18" applyFont="1" applyFill="1" applyBorder="1" applyAlignment="1" applyProtection="1">
      <alignment horizontal="center" vertical="center"/>
      <protection/>
    </xf>
    <xf numFmtId="172" fontId="8" fillId="0" borderId="3" xfId="18" applyFont="1" applyFill="1" applyBorder="1" applyAlignment="1" applyProtection="1">
      <alignment horizontal="center" vertical="center"/>
      <protection/>
    </xf>
    <xf numFmtId="172" fontId="8" fillId="0" borderId="5" xfId="18" applyFont="1" applyFill="1" applyBorder="1" applyAlignment="1" applyProtection="1">
      <alignment horizontal="center" vertical="center"/>
      <protection/>
    </xf>
    <xf numFmtId="172" fontId="8" fillId="2" borderId="1" xfId="18" applyFont="1" applyFill="1" applyBorder="1" applyAlignment="1" applyProtection="1">
      <alignment horizontal="center" vertical="center" wrapText="1"/>
      <protection/>
    </xf>
    <xf numFmtId="172" fontId="8" fillId="0" borderId="6" xfId="18" applyFont="1" applyFill="1" applyBorder="1" applyAlignment="1" applyProtection="1">
      <alignment horizontal="center" vertical="center" wrapText="1"/>
      <protection/>
    </xf>
    <xf numFmtId="172" fontId="8" fillId="0" borderId="12" xfId="18" applyFont="1" applyFill="1" applyBorder="1" applyAlignment="1" applyProtection="1">
      <alignment horizontal="center" vertical="center" wrapText="1"/>
      <protection/>
    </xf>
    <xf numFmtId="172" fontId="5" fillId="0" borderId="0" xfId="18" applyFont="1" applyAlignment="1">
      <alignment vertical="center"/>
      <protection/>
    </xf>
    <xf numFmtId="172" fontId="8" fillId="3" borderId="7" xfId="18" applyFont="1" applyFill="1" applyBorder="1" applyAlignment="1" applyProtection="1">
      <alignment vertical="center"/>
      <protection/>
    </xf>
    <xf numFmtId="172" fontId="8" fillId="3" borderId="13" xfId="18" applyFont="1" applyFill="1" applyBorder="1" applyAlignment="1" applyProtection="1">
      <alignment vertical="center"/>
      <protection/>
    </xf>
    <xf numFmtId="172" fontId="2" fillId="0" borderId="12" xfId="18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172" fontId="10" fillId="0" borderId="0" xfId="18" applyFont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172" fontId="8" fillId="0" borderId="1" xfId="18" applyFont="1" applyFill="1" applyBorder="1" applyAlignment="1" applyProtection="1">
      <alignment vertical="center"/>
      <protection/>
    </xf>
    <xf numFmtId="172" fontId="8" fillId="0" borderId="1" xfId="18" applyFont="1" applyFill="1" applyBorder="1" applyAlignment="1" applyProtection="1">
      <alignment horizontal="center" vertical="center" textRotation="90"/>
      <protection/>
    </xf>
    <xf numFmtId="172" fontId="8" fillId="0" borderId="1" xfId="18" applyFont="1" applyFill="1" applyBorder="1" applyAlignment="1" applyProtection="1" quotePrefix="1">
      <alignment horizontal="center" vertical="center" textRotation="90"/>
      <protection/>
    </xf>
    <xf numFmtId="172" fontId="8" fillId="0" borderId="1" xfId="18" applyFont="1" applyFill="1" applyBorder="1" applyAlignment="1" applyProtection="1">
      <alignment horizontal="center" vertical="center" wrapText="1"/>
      <protection/>
    </xf>
    <xf numFmtId="172" fontId="8" fillId="0" borderId="1" xfId="18" applyFont="1" applyFill="1" applyBorder="1" applyAlignment="1" applyProtection="1">
      <alignment vertical="center" wrapText="1"/>
      <protection/>
    </xf>
    <xf numFmtId="172" fontId="8" fillId="0" borderId="1" xfId="18" applyFont="1" applyFill="1" applyBorder="1" applyAlignment="1" applyProtection="1">
      <alignment horizontal="center" vertical="center"/>
      <protection/>
    </xf>
    <xf numFmtId="172" fontId="8" fillId="0" borderId="7" xfId="18" applyFont="1" applyFill="1" applyBorder="1" applyAlignment="1">
      <alignment vertical="center"/>
      <protection/>
    </xf>
    <xf numFmtId="172" fontId="8" fillId="0" borderId="13" xfId="18" applyFont="1" applyFill="1" applyBorder="1" applyAlignment="1">
      <alignment vertical="center"/>
      <protection/>
    </xf>
    <xf numFmtId="172" fontId="9" fillId="0" borderId="1" xfId="18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Hyperlink" xfId="17"/>
    <cellStyle name="Normalny_GM1298-N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="60" zoomScaleNormal="75" workbookViewId="0" topLeftCell="A7">
      <selection activeCell="E38" sqref="E38"/>
    </sheetView>
  </sheetViews>
  <sheetFormatPr defaultColWidth="9.00390625" defaultRowHeight="12.75"/>
  <cols>
    <col min="1" max="1" width="55.625" style="1" customWidth="1"/>
    <col min="2" max="3" width="15.00390625" style="1" customWidth="1"/>
    <col min="4" max="27" width="15.125" style="1" customWidth="1"/>
    <col min="28" max="28" width="16.25390625" style="1" customWidth="1"/>
    <col min="29" max="29" width="15.125" style="1" customWidth="1"/>
    <col min="30" max="16384" width="13.75390625" style="1" customWidth="1"/>
  </cols>
  <sheetData>
    <row r="1" spans="14:15" ht="41.25" customHeight="1">
      <c r="N1" s="56" t="s">
        <v>2</v>
      </c>
      <c r="O1" s="56"/>
    </row>
    <row r="2" spans="1:15" ht="22.5">
      <c r="A2" s="51" t="s">
        <v>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3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ht="20.25" customHeight="1">
      <c r="A4" s="61" t="s">
        <v>0</v>
      </c>
      <c r="B4" s="57" t="s">
        <v>46</v>
      </c>
      <c r="C4" s="58"/>
      <c r="D4" s="52" t="s">
        <v>47</v>
      </c>
      <c r="E4" s="53"/>
      <c r="F4" s="52" t="s">
        <v>55</v>
      </c>
      <c r="G4" s="53"/>
      <c r="H4" s="52" t="s">
        <v>48</v>
      </c>
      <c r="I4" s="53"/>
      <c r="J4" s="52" t="s">
        <v>56</v>
      </c>
      <c r="K4" s="53"/>
      <c r="L4" s="52" t="s">
        <v>49</v>
      </c>
      <c r="M4" s="53"/>
      <c r="N4" s="52" t="s">
        <v>57</v>
      </c>
      <c r="O4" s="53"/>
      <c r="P4" s="52" t="s">
        <v>50</v>
      </c>
      <c r="Q4" s="53"/>
      <c r="R4" s="52" t="s">
        <v>58</v>
      </c>
      <c r="S4" s="53"/>
      <c r="T4" s="52" t="s">
        <v>51</v>
      </c>
      <c r="U4" s="53"/>
      <c r="V4" s="52" t="s">
        <v>52</v>
      </c>
      <c r="W4" s="65"/>
      <c r="X4" s="64" t="s">
        <v>54</v>
      </c>
      <c r="Y4" s="64"/>
    </row>
    <row r="5" spans="1:25" ht="18.75" customHeight="1">
      <c r="A5" s="62"/>
      <c r="B5" s="59"/>
      <c r="C5" s="60"/>
      <c r="D5" s="54"/>
      <c r="E5" s="55"/>
      <c r="F5" s="54"/>
      <c r="G5" s="55"/>
      <c r="H5" s="54"/>
      <c r="I5" s="55"/>
      <c r="J5" s="54"/>
      <c r="K5" s="55"/>
      <c r="L5" s="54"/>
      <c r="M5" s="55"/>
      <c r="N5" s="54"/>
      <c r="O5" s="55"/>
      <c r="P5" s="54"/>
      <c r="Q5" s="55"/>
      <c r="R5" s="54"/>
      <c r="S5" s="55"/>
      <c r="T5" s="54"/>
      <c r="U5" s="55"/>
      <c r="V5" s="54"/>
      <c r="W5" s="66"/>
      <c r="X5" s="64"/>
      <c r="Y5" s="64"/>
    </row>
    <row r="6" spans="1:25" ht="18.75">
      <c r="A6" s="63"/>
      <c r="B6" s="3" t="s">
        <v>3</v>
      </c>
      <c r="C6" s="3" t="s">
        <v>1</v>
      </c>
      <c r="D6" s="3" t="s">
        <v>3</v>
      </c>
      <c r="E6" s="3" t="s">
        <v>1</v>
      </c>
      <c r="F6" s="3" t="s">
        <v>3</v>
      </c>
      <c r="G6" s="3" t="s">
        <v>1</v>
      </c>
      <c r="H6" s="3" t="s">
        <v>3</v>
      </c>
      <c r="I6" s="3" t="s">
        <v>1</v>
      </c>
      <c r="J6" s="3" t="s">
        <v>3</v>
      </c>
      <c r="K6" s="3" t="s">
        <v>1</v>
      </c>
      <c r="L6" s="3" t="s">
        <v>3</v>
      </c>
      <c r="M6" s="3" t="s">
        <v>1</v>
      </c>
      <c r="N6" s="3" t="s">
        <v>3</v>
      </c>
      <c r="O6" s="3" t="s">
        <v>1</v>
      </c>
      <c r="P6" s="3" t="s">
        <v>3</v>
      </c>
      <c r="Q6" s="3" t="s">
        <v>1</v>
      </c>
      <c r="R6" s="3" t="s">
        <v>3</v>
      </c>
      <c r="S6" s="3" t="s">
        <v>1</v>
      </c>
      <c r="T6" s="3" t="s">
        <v>3</v>
      </c>
      <c r="U6" s="3" t="s">
        <v>1</v>
      </c>
      <c r="V6" s="3" t="s">
        <v>3</v>
      </c>
      <c r="W6" s="41" t="s">
        <v>1</v>
      </c>
      <c r="X6" s="40" t="s">
        <v>3</v>
      </c>
      <c r="Y6" s="40" t="s">
        <v>1</v>
      </c>
    </row>
    <row r="7" spans="1:25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7"/>
      <c r="Q7" s="27"/>
      <c r="R7" s="27"/>
      <c r="S7" s="27"/>
      <c r="T7" s="27"/>
      <c r="U7" s="27"/>
      <c r="V7" s="27"/>
      <c r="W7" s="42"/>
      <c r="X7" s="44"/>
      <c r="Y7" s="45"/>
    </row>
    <row r="8" spans="1:25" ht="24" customHeight="1">
      <c r="A8" s="5" t="s">
        <v>4</v>
      </c>
      <c r="B8" s="6">
        <f>SUM(D8+F8+H8+J8+L8+N8+P8+R8+T8+V8)</f>
        <v>5397</v>
      </c>
      <c r="C8" s="6">
        <f>SUM(E8+G8+I8+K8+M8+Q8+O8+S8+U8+W8)</f>
        <v>3632</v>
      </c>
      <c r="D8" s="6">
        <v>1058</v>
      </c>
      <c r="E8" s="6">
        <v>670</v>
      </c>
      <c r="F8" s="6">
        <v>870</v>
      </c>
      <c r="G8" s="6">
        <v>588</v>
      </c>
      <c r="H8" s="6">
        <v>487</v>
      </c>
      <c r="I8" s="6">
        <v>340</v>
      </c>
      <c r="J8" s="6">
        <v>503</v>
      </c>
      <c r="K8" s="6">
        <v>366</v>
      </c>
      <c r="L8" s="6">
        <v>351</v>
      </c>
      <c r="M8" s="6">
        <v>223</v>
      </c>
      <c r="N8" s="6">
        <v>465</v>
      </c>
      <c r="O8" s="6">
        <v>342</v>
      </c>
      <c r="P8" s="28">
        <v>299</v>
      </c>
      <c r="Q8" s="28">
        <v>196</v>
      </c>
      <c r="R8" s="28">
        <v>306</v>
      </c>
      <c r="S8" s="28">
        <v>206</v>
      </c>
      <c r="T8" s="28">
        <v>493</v>
      </c>
      <c r="U8" s="28">
        <v>321</v>
      </c>
      <c r="V8" s="28">
        <v>565</v>
      </c>
      <c r="W8" s="30">
        <v>380</v>
      </c>
      <c r="X8" s="44">
        <f>SUM(F8+J8+N8+R8+T8+V8)</f>
        <v>3202</v>
      </c>
      <c r="Y8" s="45">
        <f>SUM(W8+U8+S8+O8+K8+G8)</f>
        <v>2203</v>
      </c>
    </row>
    <row r="9" spans="1:25" ht="17.25" customHeight="1">
      <c r="A9" s="5" t="s">
        <v>5</v>
      </c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7"/>
      <c r="P9" s="28"/>
      <c r="Q9" s="28"/>
      <c r="R9" s="28"/>
      <c r="S9" s="28"/>
      <c r="T9" s="28"/>
      <c r="U9" s="28"/>
      <c r="V9" s="28"/>
      <c r="W9" s="30"/>
      <c r="X9" s="44"/>
      <c r="Y9" s="45"/>
    </row>
    <row r="10" spans="1:25" ht="19.5" customHeight="1">
      <c r="A10" s="9" t="s">
        <v>6</v>
      </c>
      <c r="B10" s="6">
        <f>SUM(D10+F10+H10+J10+L10+N10+P10+R10+T10+V10)</f>
        <v>4254</v>
      </c>
      <c r="C10" s="6">
        <f aca="true" t="shared" si="0" ref="C10:C19">SUM(E10+G10+I10+K10+M10+Q10+O10+S10+U10+W10)</f>
        <v>2715</v>
      </c>
      <c r="D10" s="7">
        <v>848</v>
      </c>
      <c r="E10" s="7">
        <v>515</v>
      </c>
      <c r="F10" s="7">
        <v>676</v>
      </c>
      <c r="G10" s="7">
        <v>429</v>
      </c>
      <c r="H10" s="7">
        <v>404</v>
      </c>
      <c r="I10" s="7">
        <v>275</v>
      </c>
      <c r="J10" s="7">
        <v>369</v>
      </c>
      <c r="K10" s="7">
        <v>250</v>
      </c>
      <c r="L10" s="7">
        <v>294</v>
      </c>
      <c r="M10" s="7">
        <v>176</v>
      </c>
      <c r="N10" s="8">
        <v>346</v>
      </c>
      <c r="O10" s="7">
        <v>242</v>
      </c>
      <c r="P10" s="28">
        <v>265</v>
      </c>
      <c r="Q10" s="28">
        <v>166</v>
      </c>
      <c r="R10" s="28">
        <v>218</v>
      </c>
      <c r="S10" s="28">
        <v>133</v>
      </c>
      <c r="T10" s="28">
        <v>387</v>
      </c>
      <c r="U10" s="28">
        <v>236</v>
      </c>
      <c r="V10" s="28">
        <v>447</v>
      </c>
      <c r="W10" s="30">
        <v>293</v>
      </c>
      <c r="X10" s="44">
        <f>SUM(F10+J10+N10+R10+T10+V10)</f>
        <v>2443</v>
      </c>
      <c r="Y10" s="45">
        <f>SUM(W10+U10+S10+O10+K10+G10)</f>
        <v>1583</v>
      </c>
    </row>
    <row r="11" spans="1:25" ht="18.75">
      <c r="A11" s="10" t="s">
        <v>7</v>
      </c>
      <c r="B11" s="6">
        <f>SUM(D11+F11+H11+J11+L11+N11+P11+R11+T11+V11)</f>
        <v>90</v>
      </c>
      <c r="C11" s="6">
        <f t="shared" si="0"/>
        <v>71</v>
      </c>
      <c r="D11" s="6">
        <v>24</v>
      </c>
      <c r="E11" s="6">
        <v>16</v>
      </c>
      <c r="F11" s="6">
        <v>10</v>
      </c>
      <c r="G11" s="6">
        <v>10</v>
      </c>
      <c r="H11" s="6">
        <v>11</v>
      </c>
      <c r="I11" s="6">
        <v>8</v>
      </c>
      <c r="J11" s="6">
        <v>7</v>
      </c>
      <c r="K11" s="6">
        <v>7</v>
      </c>
      <c r="L11" s="6">
        <v>6</v>
      </c>
      <c r="M11" s="6">
        <v>6</v>
      </c>
      <c r="N11" s="6">
        <v>7</v>
      </c>
      <c r="O11" s="6">
        <v>7</v>
      </c>
      <c r="P11" s="28">
        <v>3</v>
      </c>
      <c r="Q11" s="28">
        <v>2</v>
      </c>
      <c r="R11" s="28">
        <v>6</v>
      </c>
      <c r="S11" s="28">
        <v>4</v>
      </c>
      <c r="T11" s="28">
        <v>7</v>
      </c>
      <c r="U11" s="28">
        <v>6</v>
      </c>
      <c r="V11" s="28">
        <v>9</v>
      </c>
      <c r="W11" s="30">
        <v>5</v>
      </c>
      <c r="X11" s="44">
        <f aca="true" t="shared" si="1" ref="X11:X41">SUM(F11+J11+N11+R11+T11+V11)</f>
        <v>46</v>
      </c>
      <c r="Y11" s="45">
        <f>SUM(W11+U11+S11+O11+K11+G11)</f>
        <v>39</v>
      </c>
    </row>
    <row r="12" spans="1:25" ht="18.75">
      <c r="A12" s="10" t="s">
        <v>8</v>
      </c>
      <c r="B12" s="6">
        <f>SUM(D12+F12+H12+J12+L12+N12+P12+R12+T12+V12)</f>
        <v>1058</v>
      </c>
      <c r="C12" s="6">
        <f t="shared" si="0"/>
        <v>471</v>
      </c>
      <c r="D12" s="6">
        <v>217</v>
      </c>
      <c r="E12" s="6">
        <v>92</v>
      </c>
      <c r="F12" s="6">
        <v>150</v>
      </c>
      <c r="G12" s="6">
        <v>51</v>
      </c>
      <c r="H12" s="6">
        <v>112</v>
      </c>
      <c r="I12" s="6">
        <v>57</v>
      </c>
      <c r="J12" s="6">
        <v>79</v>
      </c>
      <c r="K12" s="6">
        <v>39</v>
      </c>
      <c r="L12" s="6">
        <v>70</v>
      </c>
      <c r="M12" s="6">
        <v>26</v>
      </c>
      <c r="N12" s="6">
        <v>64</v>
      </c>
      <c r="O12" s="6">
        <v>27</v>
      </c>
      <c r="P12" s="28">
        <v>77</v>
      </c>
      <c r="Q12" s="28">
        <v>42</v>
      </c>
      <c r="R12" s="28">
        <v>47</v>
      </c>
      <c r="S12" s="28">
        <v>20</v>
      </c>
      <c r="T12" s="28">
        <v>117</v>
      </c>
      <c r="U12" s="28">
        <v>47</v>
      </c>
      <c r="V12" s="28">
        <v>125</v>
      </c>
      <c r="W12" s="30">
        <v>70</v>
      </c>
      <c r="X12" s="44">
        <f t="shared" si="1"/>
        <v>582</v>
      </c>
      <c r="Y12" s="45">
        <f aca="true" t="shared" si="2" ref="Y12:Y31">SUM(W12+U12+S12+O12+K12+G12)</f>
        <v>254</v>
      </c>
    </row>
    <row r="13" spans="1:25" ht="37.5">
      <c r="A13" s="11" t="s">
        <v>9</v>
      </c>
      <c r="B13" s="6">
        <f aca="true" t="shared" si="3" ref="B13:B32">SUM(D13+F13+H13+J13+L13+N13+P13+R13+T13+V13)</f>
        <v>231</v>
      </c>
      <c r="C13" s="6">
        <f t="shared" si="0"/>
        <v>165</v>
      </c>
      <c r="D13" s="6">
        <v>49</v>
      </c>
      <c r="E13" s="6">
        <v>36</v>
      </c>
      <c r="F13" s="6">
        <v>28</v>
      </c>
      <c r="G13" s="6">
        <v>20</v>
      </c>
      <c r="H13" s="6">
        <v>19</v>
      </c>
      <c r="I13" s="6">
        <v>11</v>
      </c>
      <c r="J13" s="6">
        <v>25</v>
      </c>
      <c r="K13" s="6">
        <v>21</v>
      </c>
      <c r="L13" s="6">
        <v>20</v>
      </c>
      <c r="M13" s="6">
        <v>12</v>
      </c>
      <c r="N13" s="6">
        <v>22</v>
      </c>
      <c r="O13" s="6">
        <v>16</v>
      </c>
      <c r="P13" s="28">
        <v>7</v>
      </c>
      <c r="Q13" s="28">
        <v>6</v>
      </c>
      <c r="R13" s="28">
        <v>13</v>
      </c>
      <c r="S13" s="28">
        <v>13</v>
      </c>
      <c r="T13" s="28">
        <v>25</v>
      </c>
      <c r="U13" s="28">
        <v>15</v>
      </c>
      <c r="V13" s="28">
        <v>23</v>
      </c>
      <c r="W13" s="30">
        <v>15</v>
      </c>
      <c r="X13" s="44">
        <f t="shared" si="1"/>
        <v>136</v>
      </c>
      <c r="Y13" s="45">
        <f t="shared" si="2"/>
        <v>100</v>
      </c>
    </row>
    <row r="14" spans="1:25" ht="18.75">
      <c r="A14" s="9" t="s">
        <v>10</v>
      </c>
      <c r="B14" s="6">
        <f t="shared" si="3"/>
        <v>104</v>
      </c>
      <c r="C14" s="6">
        <f t="shared" si="0"/>
        <v>52</v>
      </c>
      <c r="D14" s="6">
        <v>29</v>
      </c>
      <c r="E14" s="6">
        <v>14</v>
      </c>
      <c r="F14" s="6">
        <v>16</v>
      </c>
      <c r="G14" s="6">
        <v>5</v>
      </c>
      <c r="H14" s="6">
        <v>10</v>
      </c>
      <c r="I14" s="6">
        <v>5</v>
      </c>
      <c r="J14" s="6">
        <v>9</v>
      </c>
      <c r="K14" s="6">
        <v>4</v>
      </c>
      <c r="L14" s="6">
        <v>6</v>
      </c>
      <c r="M14" s="6">
        <v>4</v>
      </c>
      <c r="N14" s="6">
        <v>8</v>
      </c>
      <c r="O14" s="6">
        <v>4</v>
      </c>
      <c r="P14" s="28">
        <v>6</v>
      </c>
      <c r="Q14" s="28">
        <v>5</v>
      </c>
      <c r="R14" s="28">
        <v>3</v>
      </c>
      <c r="S14" s="28">
        <v>2</v>
      </c>
      <c r="T14" s="28">
        <v>7</v>
      </c>
      <c r="U14" s="28">
        <v>3</v>
      </c>
      <c r="V14" s="28">
        <v>10</v>
      </c>
      <c r="W14" s="30">
        <v>6</v>
      </c>
      <c r="X14" s="44">
        <f t="shared" si="1"/>
        <v>53</v>
      </c>
      <c r="Y14" s="45">
        <f t="shared" si="2"/>
        <v>24</v>
      </c>
    </row>
    <row r="15" spans="1:25" ht="18.75">
      <c r="A15" s="10" t="s">
        <v>11</v>
      </c>
      <c r="B15" s="6">
        <f t="shared" si="3"/>
        <v>1012</v>
      </c>
      <c r="C15" s="6">
        <f t="shared" si="0"/>
        <v>686</v>
      </c>
      <c r="D15" s="12">
        <v>193</v>
      </c>
      <c r="E15" s="12">
        <v>126</v>
      </c>
      <c r="F15" s="12">
        <v>160</v>
      </c>
      <c r="G15" s="12">
        <v>110</v>
      </c>
      <c r="H15" s="12">
        <v>80</v>
      </c>
      <c r="I15" s="6">
        <v>45</v>
      </c>
      <c r="J15" s="12">
        <v>106</v>
      </c>
      <c r="K15" s="12">
        <v>82</v>
      </c>
      <c r="L15" s="12">
        <v>69</v>
      </c>
      <c r="M15" s="12">
        <v>49</v>
      </c>
      <c r="N15" s="12">
        <v>115</v>
      </c>
      <c r="O15" s="6">
        <v>88</v>
      </c>
      <c r="P15" s="28">
        <v>29</v>
      </c>
      <c r="Q15" s="28">
        <v>19</v>
      </c>
      <c r="R15" s="28">
        <v>52</v>
      </c>
      <c r="S15" s="28">
        <v>34</v>
      </c>
      <c r="T15" s="28">
        <v>90</v>
      </c>
      <c r="U15" s="28">
        <v>55</v>
      </c>
      <c r="V15" s="28">
        <v>118</v>
      </c>
      <c r="W15" s="30">
        <v>78</v>
      </c>
      <c r="X15" s="44">
        <f t="shared" si="1"/>
        <v>641</v>
      </c>
      <c r="Y15" s="45">
        <f t="shared" si="2"/>
        <v>447</v>
      </c>
    </row>
    <row r="16" spans="1:25" ht="18.75">
      <c r="A16" s="10" t="s">
        <v>12</v>
      </c>
      <c r="B16" s="6">
        <f t="shared" si="3"/>
        <v>1026</v>
      </c>
      <c r="C16" s="6">
        <f t="shared" si="0"/>
        <v>569</v>
      </c>
      <c r="D16" s="12">
        <v>208</v>
      </c>
      <c r="E16" s="12">
        <v>99</v>
      </c>
      <c r="F16" s="12">
        <v>139</v>
      </c>
      <c r="G16" s="12">
        <v>69</v>
      </c>
      <c r="H16" s="12">
        <v>126</v>
      </c>
      <c r="I16" s="6">
        <v>93</v>
      </c>
      <c r="J16" s="12">
        <v>83</v>
      </c>
      <c r="K16" s="12">
        <v>49</v>
      </c>
      <c r="L16" s="12">
        <v>73</v>
      </c>
      <c r="M16" s="12">
        <v>38</v>
      </c>
      <c r="N16" s="12">
        <v>80</v>
      </c>
      <c r="O16" s="6">
        <v>47</v>
      </c>
      <c r="P16" s="28">
        <v>76</v>
      </c>
      <c r="Q16" s="28">
        <v>45</v>
      </c>
      <c r="R16" s="28">
        <v>60</v>
      </c>
      <c r="S16" s="28">
        <v>32</v>
      </c>
      <c r="T16" s="28">
        <v>79</v>
      </c>
      <c r="U16" s="28">
        <v>44</v>
      </c>
      <c r="V16" s="28">
        <v>102</v>
      </c>
      <c r="W16" s="30">
        <v>53</v>
      </c>
      <c r="X16" s="44">
        <f t="shared" si="1"/>
        <v>543</v>
      </c>
      <c r="Y16" s="45">
        <f t="shared" si="2"/>
        <v>294</v>
      </c>
    </row>
    <row r="17" spans="1:25" ht="18.75">
      <c r="A17" s="10" t="s">
        <v>13</v>
      </c>
      <c r="B17" s="6">
        <f t="shared" si="3"/>
        <v>3540</v>
      </c>
      <c r="C17" s="6">
        <f t="shared" si="0"/>
        <v>2682</v>
      </c>
      <c r="D17" s="12">
        <v>659</v>
      </c>
      <c r="E17" s="12">
        <v>482</v>
      </c>
      <c r="F17" s="12">
        <v>593</v>
      </c>
      <c r="G17" s="12">
        <v>458</v>
      </c>
      <c r="H17" s="12">
        <v>297</v>
      </c>
      <c r="I17" s="6">
        <v>247</v>
      </c>
      <c r="J17" s="12">
        <v>338</v>
      </c>
      <c r="K17" s="12">
        <v>269</v>
      </c>
      <c r="L17" s="12">
        <v>232</v>
      </c>
      <c r="M17" s="12">
        <v>165</v>
      </c>
      <c r="N17" s="12">
        <v>333</v>
      </c>
      <c r="O17" s="6">
        <v>261</v>
      </c>
      <c r="P17" s="28">
        <v>189</v>
      </c>
      <c r="Q17" s="28">
        <v>129</v>
      </c>
      <c r="R17" s="28">
        <v>207</v>
      </c>
      <c r="S17" s="28">
        <v>159</v>
      </c>
      <c r="T17" s="28">
        <v>315</v>
      </c>
      <c r="U17" s="28">
        <v>236</v>
      </c>
      <c r="V17" s="28">
        <v>377</v>
      </c>
      <c r="W17" s="30">
        <v>276</v>
      </c>
      <c r="X17" s="44">
        <f t="shared" si="1"/>
        <v>2163</v>
      </c>
      <c r="Y17" s="45">
        <f t="shared" si="2"/>
        <v>1659</v>
      </c>
    </row>
    <row r="18" spans="1:25" ht="18.75">
      <c r="A18" s="10" t="s">
        <v>14</v>
      </c>
      <c r="B18" s="6">
        <f t="shared" si="3"/>
        <v>1589</v>
      </c>
      <c r="C18" s="6">
        <f t="shared" si="0"/>
        <v>1106</v>
      </c>
      <c r="D18" s="12">
        <v>263</v>
      </c>
      <c r="E18" s="12">
        <v>176</v>
      </c>
      <c r="F18" s="12">
        <v>273</v>
      </c>
      <c r="G18" s="12">
        <v>185</v>
      </c>
      <c r="H18" s="12">
        <v>133</v>
      </c>
      <c r="I18" s="6">
        <v>101</v>
      </c>
      <c r="J18" s="12">
        <v>173</v>
      </c>
      <c r="K18" s="12">
        <v>124</v>
      </c>
      <c r="L18" s="12">
        <v>73</v>
      </c>
      <c r="M18" s="12">
        <v>52</v>
      </c>
      <c r="N18" s="12">
        <v>154</v>
      </c>
      <c r="O18" s="6">
        <v>121</v>
      </c>
      <c r="P18" s="28">
        <v>97</v>
      </c>
      <c r="Q18" s="28">
        <v>65</v>
      </c>
      <c r="R18" s="28">
        <v>119</v>
      </c>
      <c r="S18" s="28">
        <v>78</v>
      </c>
      <c r="T18" s="28">
        <v>134</v>
      </c>
      <c r="U18" s="28">
        <v>89</v>
      </c>
      <c r="V18" s="28">
        <v>170</v>
      </c>
      <c r="W18" s="30">
        <v>115</v>
      </c>
      <c r="X18" s="44">
        <f t="shared" si="1"/>
        <v>1023</v>
      </c>
      <c r="Y18" s="45">
        <f t="shared" si="2"/>
        <v>712</v>
      </c>
    </row>
    <row r="19" spans="1:25" ht="37.5">
      <c r="A19" s="11" t="s">
        <v>15</v>
      </c>
      <c r="B19" s="6">
        <f t="shared" si="3"/>
        <v>181</v>
      </c>
      <c r="C19" s="6">
        <f t="shared" si="0"/>
        <v>169</v>
      </c>
      <c r="D19" s="12">
        <v>42</v>
      </c>
      <c r="E19" s="12">
        <v>39</v>
      </c>
      <c r="F19" s="12">
        <v>23</v>
      </c>
      <c r="G19" s="12">
        <v>20</v>
      </c>
      <c r="H19" s="12">
        <v>12</v>
      </c>
      <c r="I19" s="6">
        <v>9</v>
      </c>
      <c r="J19" s="12">
        <v>21</v>
      </c>
      <c r="K19" s="12">
        <v>21</v>
      </c>
      <c r="L19" s="12">
        <v>8</v>
      </c>
      <c r="M19" s="12">
        <v>8</v>
      </c>
      <c r="N19" s="12">
        <v>17</v>
      </c>
      <c r="O19" s="6">
        <v>17</v>
      </c>
      <c r="P19" s="28">
        <v>13</v>
      </c>
      <c r="Q19" s="28">
        <v>13</v>
      </c>
      <c r="R19" s="28">
        <v>12</v>
      </c>
      <c r="S19" s="28">
        <v>12</v>
      </c>
      <c r="T19" s="28">
        <v>16</v>
      </c>
      <c r="U19" s="28">
        <v>13</v>
      </c>
      <c r="V19" s="28">
        <v>17</v>
      </c>
      <c r="W19" s="30">
        <v>17</v>
      </c>
      <c r="X19" s="44">
        <f t="shared" si="1"/>
        <v>106</v>
      </c>
      <c r="Y19" s="45">
        <f t="shared" si="2"/>
        <v>100</v>
      </c>
    </row>
    <row r="20" spans="1:25" ht="18.75">
      <c r="A20" s="13" t="s">
        <v>16</v>
      </c>
      <c r="B20" s="6"/>
      <c r="C20" s="6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5"/>
      <c r="P20" s="28"/>
      <c r="Q20" s="28"/>
      <c r="R20" s="28"/>
      <c r="S20" s="28"/>
      <c r="T20" s="28"/>
      <c r="U20" s="28"/>
      <c r="V20" s="28"/>
      <c r="W20" s="30"/>
      <c r="X20" s="44"/>
      <c r="Y20" s="45"/>
    </row>
    <row r="21" spans="1:25" ht="18.75">
      <c r="A21" s="10" t="s">
        <v>17</v>
      </c>
      <c r="B21" s="6">
        <f t="shared" si="3"/>
        <v>152</v>
      </c>
      <c r="C21" s="6">
        <f>SUM(E21+G21+I21+K21+M21+Q21+O21+S21+U21+W21)</f>
        <v>107</v>
      </c>
      <c r="D21" s="6">
        <v>52</v>
      </c>
      <c r="E21" s="6">
        <v>37</v>
      </c>
      <c r="F21" s="6">
        <v>19</v>
      </c>
      <c r="G21" s="6">
        <v>12</v>
      </c>
      <c r="H21" s="6">
        <v>17</v>
      </c>
      <c r="I21" s="6">
        <v>9</v>
      </c>
      <c r="J21" s="6">
        <v>7</v>
      </c>
      <c r="K21" s="6">
        <v>5</v>
      </c>
      <c r="L21" s="6">
        <v>18</v>
      </c>
      <c r="M21" s="6">
        <v>10</v>
      </c>
      <c r="N21" s="6">
        <v>11</v>
      </c>
      <c r="O21" s="6">
        <v>10</v>
      </c>
      <c r="P21" s="28">
        <v>7</v>
      </c>
      <c r="Q21" s="28">
        <v>7</v>
      </c>
      <c r="R21" s="28">
        <v>6</v>
      </c>
      <c r="S21" s="28">
        <v>5</v>
      </c>
      <c r="T21" s="28">
        <v>13</v>
      </c>
      <c r="U21" s="28">
        <v>10</v>
      </c>
      <c r="V21" s="28">
        <v>2</v>
      </c>
      <c r="W21" s="28">
        <v>2</v>
      </c>
      <c r="X21" s="44">
        <f t="shared" si="1"/>
        <v>58</v>
      </c>
      <c r="Y21" s="45">
        <f>SUM(W21+U21+S21+O21+K21+G21)</f>
        <v>44</v>
      </c>
    </row>
    <row r="22" spans="1:25" ht="18.75">
      <c r="A22" s="10" t="s">
        <v>18</v>
      </c>
      <c r="B22" s="6">
        <f t="shared" si="3"/>
        <v>1222</v>
      </c>
      <c r="C22" s="6">
        <f>SUM(E22+G22+I22+K22+M22+Q22+O22+S22+U22+W22)</f>
        <v>939</v>
      </c>
      <c r="D22" s="6">
        <v>305</v>
      </c>
      <c r="E22" s="6">
        <v>214</v>
      </c>
      <c r="F22" s="6">
        <v>161</v>
      </c>
      <c r="G22" s="6">
        <v>134</v>
      </c>
      <c r="H22" s="6">
        <v>129</v>
      </c>
      <c r="I22" s="6">
        <v>93</v>
      </c>
      <c r="J22" s="6">
        <v>92</v>
      </c>
      <c r="K22" s="6">
        <v>76</v>
      </c>
      <c r="L22" s="6">
        <v>91</v>
      </c>
      <c r="M22" s="6">
        <v>72</v>
      </c>
      <c r="N22" s="6">
        <v>86</v>
      </c>
      <c r="O22" s="6">
        <v>68</v>
      </c>
      <c r="P22" s="28">
        <v>35</v>
      </c>
      <c r="Q22" s="28">
        <v>25</v>
      </c>
      <c r="R22" s="28">
        <v>52</v>
      </c>
      <c r="S22" s="28">
        <v>47</v>
      </c>
      <c r="T22" s="28">
        <v>139</v>
      </c>
      <c r="U22" s="28">
        <v>104</v>
      </c>
      <c r="V22" s="28">
        <v>132</v>
      </c>
      <c r="W22" s="28">
        <v>106</v>
      </c>
      <c r="X22" s="44">
        <f t="shared" si="1"/>
        <v>662</v>
      </c>
      <c r="Y22" s="45">
        <f>SUM(W22+U22+S22+O22+K22+G22)</f>
        <v>535</v>
      </c>
    </row>
    <row r="23" spans="1:25" ht="18.75">
      <c r="A23" s="10" t="s">
        <v>19</v>
      </c>
      <c r="B23" s="6">
        <f t="shared" si="3"/>
        <v>334</v>
      </c>
      <c r="C23" s="6">
        <f>SUM(E23+G23+I23+K23+M23+Q23+O23+S23+U23+W23)</f>
        <v>268</v>
      </c>
      <c r="D23" s="6">
        <v>91</v>
      </c>
      <c r="E23" s="6">
        <v>71</v>
      </c>
      <c r="F23" s="6">
        <v>48</v>
      </c>
      <c r="G23" s="6">
        <v>37</v>
      </c>
      <c r="H23" s="6">
        <v>28</v>
      </c>
      <c r="I23" s="6">
        <v>23</v>
      </c>
      <c r="J23" s="6">
        <v>43</v>
      </c>
      <c r="K23" s="6">
        <v>42</v>
      </c>
      <c r="L23" s="6">
        <v>25</v>
      </c>
      <c r="M23" s="6">
        <v>19</v>
      </c>
      <c r="N23" s="6">
        <v>26</v>
      </c>
      <c r="O23" s="6">
        <v>22</v>
      </c>
      <c r="P23" s="28">
        <v>15</v>
      </c>
      <c r="Q23" s="28">
        <v>11</v>
      </c>
      <c r="R23" s="28">
        <v>5</v>
      </c>
      <c r="S23" s="28">
        <v>5</v>
      </c>
      <c r="T23" s="28">
        <v>22</v>
      </c>
      <c r="U23" s="28">
        <v>14</v>
      </c>
      <c r="V23" s="28">
        <v>31</v>
      </c>
      <c r="W23" s="28">
        <v>24</v>
      </c>
      <c r="X23" s="44">
        <f t="shared" si="1"/>
        <v>175</v>
      </c>
      <c r="Y23" s="45">
        <f>SUM(W23+U23+S23+O23+K23+G23)</f>
        <v>144</v>
      </c>
    </row>
    <row r="24" spans="1:25" ht="18.75">
      <c r="A24" s="10" t="s">
        <v>20</v>
      </c>
      <c r="B24" s="6">
        <f t="shared" si="3"/>
        <v>2232</v>
      </c>
      <c r="C24" s="6">
        <f>SUM(E24+G24+I24+K24+M24+Q24+O24+S24+U24+W24)</f>
        <v>1391</v>
      </c>
      <c r="D24" s="6">
        <v>392</v>
      </c>
      <c r="E24" s="6">
        <v>220</v>
      </c>
      <c r="F24" s="6">
        <v>380</v>
      </c>
      <c r="G24" s="6">
        <v>246</v>
      </c>
      <c r="H24" s="6">
        <v>190</v>
      </c>
      <c r="I24" s="6">
        <v>128</v>
      </c>
      <c r="J24" s="6">
        <v>200</v>
      </c>
      <c r="K24" s="6">
        <v>140</v>
      </c>
      <c r="L24" s="6">
        <v>162</v>
      </c>
      <c r="M24" s="6">
        <v>89</v>
      </c>
      <c r="N24" s="6">
        <v>204</v>
      </c>
      <c r="O24" s="6">
        <v>136</v>
      </c>
      <c r="P24" s="28">
        <v>149</v>
      </c>
      <c r="Q24" s="28">
        <v>94</v>
      </c>
      <c r="R24" s="28">
        <v>118</v>
      </c>
      <c r="S24" s="28">
        <v>74</v>
      </c>
      <c r="T24" s="28">
        <v>195</v>
      </c>
      <c r="U24" s="28">
        <v>115</v>
      </c>
      <c r="V24" s="28">
        <v>242</v>
      </c>
      <c r="W24" s="28">
        <v>149</v>
      </c>
      <c r="X24" s="44">
        <f t="shared" si="1"/>
        <v>1339</v>
      </c>
      <c r="Y24" s="45">
        <f>SUM(W24+U24+S24+O24+K24+G24)</f>
        <v>860</v>
      </c>
    </row>
    <row r="25" spans="1:25" ht="18.75">
      <c r="A25" s="10" t="s">
        <v>21</v>
      </c>
      <c r="B25" s="6">
        <f t="shared" si="3"/>
        <v>1457</v>
      </c>
      <c r="C25" s="6">
        <f>SUM(E25+G25+I25+K25+M25+Q25+O25+S25+U25+W25)</f>
        <v>927</v>
      </c>
      <c r="D25" s="6">
        <v>218</v>
      </c>
      <c r="E25" s="6">
        <v>128</v>
      </c>
      <c r="F25" s="6">
        <v>262</v>
      </c>
      <c r="G25" s="6">
        <v>159</v>
      </c>
      <c r="H25" s="6">
        <v>123</v>
      </c>
      <c r="I25" s="6">
        <v>87</v>
      </c>
      <c r="J25" s="6">
        <v>161</v>
      </c>
      <c r="K25" s="6">
        <v>103</v>
      </c>
      <c r="L25" s="6">
        <v>55</v>
      </c>
      <c r="M25" s="6">
        <v>33</v>
      </c>
      <c r="N25" s="6">
        <v>138</v>
      </c>
      <c r="O25" s="6">
        <v>106</v>
      </c>
      <c r="P25" s="28">
        <v>93</v>
      </c>
      <c r="Q25" s="28">
        <v>59</v>
      </c>
      <c r="R25" s="28">
        <v>125</v>
      </c>
      <c r="S25" s="28">
        <v>75</v>
      </c>
      <c r="T25" s="28">
        <v>124</v>
      </c>
      <c r="U25" s="28">
        <v>78</v>
      </c>
      <c r="V25" s="28">
        <v>158</v>
      </c>
      <c r="W25" s="28">
        <v>99</v>
      </c>
      <c r="X25" s="44">
        <f t="shared" si="1"/>
        <v>968</v>
      </c>
      <c r="Y25" s="45">
        <f>SUM(W25+U25+S25+O25+K25+G25)</f>
        <v>620</v>
      </c>
    </row>
    <row r="26" spans="1:25" ht="18.75">
      <c r="A26" s="16" t="s">
        <v>22</v>
      </c>
      <c r="B26" s="6"/>
      <c r="C26" s="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28"/>
      <c r="Q26" s="28"/>
      <c r="R26" s="28"/>
      <c r="S26" s="28"/>
      <c r="T26" s="28"/>
      <c r="U26" s="28"/>
      <c r="V26" s="28"/>
      <c r="W26" s="28"/>
      <c r="X26" s="44"/>
      <c r="Y26" s="45"/>
    </row>
    <row r="27" spans="1:25" ht="18.75">
      <c r="A27" s="16" t="s">
        <v>23</v>
      </c>
      <c r="B27" s="6">
        <f t="shared" si="3"/>
        <v>1012</v>
      </c>
      <c r="C27" s="6">
        <f>SUM(E27+G27+I27+K27+M27+Q27+O27+S27+U27+W27)</f>
        <v>686</v>
      </c>
      <c r="D27" s="6">
        <v>193</v>
      </c>
      <c r="E27" s="6">
        <v>126</v>
      </c>
      <c r="F27" s="6">
        <v>160</v>
      </c>
      <c r="G27" s="6">
        <v>110</v>
      </c>
      <c r="H27" s="6">
        <v>80</v>
      </c>
      <c r="I27" s="6">
        <v>45</v>
      </c>
      <c r="J27" s="6">
        <v>106</v>
      </c>
      <c r="K27" s="6">
        <v>82</v>
      </c>
      <c r="L27" s="6">
        <v>69</v>
      </c>
      <c r="M27" s="6">
        <v>49</v>
      </c>
      <c r="N27" s="6">
        <v>115</v>
      </c>
      <c r="O27" s="6">
        <v>88</v>
      </c>
      <c r="P27" s="28">
        <v>29</v>
      </c>
      <c r="Q27" s="28">
        <v>19</v>
      </c>
      <c r="R27" s="28">
        <v>52</v>
      </c>
      <c r="S27" s="28">
        <v>34</v>
      </c>
      <c r="T27" s="28">
        <v>90</v>
      </c>
      <c r="U27" s="28">
        <v>55</v>
      </c>
      <c r="V27" s="28">
        <v>118</v>
      </c>
      <c r="W27" s="28">
        <v>78</v>
      </c>
      <c r="X27" s="44">
        <f t="shared" si="1"/>
        <v>641</v>
      </c>
      <c r="Y27" s="45">
        <f t="shared" si="2"/>
        <v>447</v>
      </c>
    </row>
    <row r="28" spans="1:25" ht="18.75">
      <c r="A28" s="16" t="s">
        <v>24</v>
      </c>
      <c r="B28" s="6">
        <f t="shared" si="3"/>
        <v>1499</v>
      </c>
      <c r="C28" s="6">
        <f>SUM(E28+G28+I28+K28+M28+Q28+O28+S28+U28+W28)</f>
        <v>1077</v>
      </c>
      <c r="D28" s="6">
        <v>291</v>
      </c>
      <c r="E28" s="6">
        <v>200</v>
      </c>
      <c r="F28" s="6">
        <v>237</v>
      </c>
      <c r="G28" s="6">
        <v>170</v>
      </c>
      <c r="H28" s="6">
        <v>137</v>
      </c>
      <c r="I28" s="6">
        <v>91</v>
      </c>
      <c r="J28" s="6">
        <v>131</v>
      </c>
      <c r="K28" s="6">
        <v>103</v>
      </c>
      <c r="L28" s="6">
        <v>87</v>
      </c>
      <c r="M28" s="6">
        <v>58</v>
      </c>
      <c r="N28" s="6">
        <v>131</v>
      </c>
      <c r="O28" s="6">
        <v>108</v>
      </c>
      <c r="P28" s="28">
        <v>82</v>
      </c>
      <c r="Q28" s="28">
        <v>57</v>
      </c>
      <c r="R28" s="28">
        <v>99</v>
      </c>
      <c r="S28" s="28">
        <v>71</v>
      </c>
      <c r="T28" s="28">
        <v>154</v>
      </c>
      <c r="U28" s="28">
        <v>104</v>
      </c>
      <c r="V28" s="28">
        <v>150</v>
      </c>
      <c r="W28" s="28">
        <v>115</v>
      </c>
      <c r="X28" s="44">
        <f t="shared" si="1"/>
        <v>902</v>
      </c>
      <c r="Y28" s="45">
        <f t="shared" si="2"/>
        <v>671</v>
      </c>
    </row>
    <row r="29" spans="1:25" ht="18.75">
      <c r="A29" s="16" t="s">
        <v>25</v>
      </c>
      <c r="B29" s="6">
        <f t="shared" si="3"/>
        <v>1190</v>
      </c>
      <c r="C29" s="6">
        <f>SUM(E29+G29+I29+K29+M29+Q29+O29+S29+U29+W29)</f>
        <v>863</v>
      </c>
      <c r="D29" s="6">
        <v>223</v>
      </c>
      <c r="E29" s="6">
        <v>158</v>
      </c>
      <c r="F29" s="6">
        <v>217</v>
      </c>
      <c r="G29" s="6">
        <v>161</v>
      </c>
      <c r="H29" s="6">
        <v>101</v>
      </c>
      <c r="I29" s="6">
        <v>81</v>
      </c>
      <c r="J29" s="6">
        <v>126</v>
      </c>
      <c r="K29" s="6">
        <v>89</v>
      </c>
      <c r="L29" s="6">
        <v>79</v>
      </c>
      <c r="M29" s="6">
        <v>51</v>
      </c>
      <c r="N29" s="6">
        <v>86</v>
      </c>
      <c r="O29" s="6">
        <v>65</v>
      </c>
      <c r="P29" s="28">
        <v>72</v>
      </c>
      <c r="Q29" s="28">
        <v>48</v>
      </c>
      <c r="R29" s="28">
        <v>58</v>
      </c>
      <c r="S29" s="28">
        <v>43</v>
      </c>
      <c r="T29" s="28">
        <v>110</v>
      </c>
      <c r="U29" s="28">
        <v>80</v>
      </c>
      <c r="V29" s="28">
        <v>118</v>
      </c>
      <c r="W29" s="28">
        <v>87</v>
      </c>
      <c r="X29" s="44">
        <f t="shared" si="1"/>
        <v>715</v>
      </c>
      <c r="Y29" s="45">
        <f t="shared" si="2"/>
        <v>525</v>
      </c>
    </row>
    <row r="30" spans="1:25" ht="18.75">
      <c r="A30" s="16" t="s">
        <v>26</v>
      </c>
      <c r="B30" s="6">
        <f t="shared" si="3"/>
        <v>1344</v>
      </c>
      <c r="C30" s="6">
        <f>SUM(E30+G30+I30+K30+M30+Q30+O30+S30+U30+W30)</f>
        <v>862</v>
      </c>
      <c r="D30" s="6">
        <v>280</v>
      </c>
      <c r="E30" s="6">
        <v>162</v>
      </c>
      <c r="F30" s="6">
        <v>207</v>
      </c>
      <c r="G30" s="6">
        <v>129</v>
      </c>
      <c r="H30" s="6">
        <v>120</v>
      </c>
      <c r="I30" s="6">
        <v>98</v>
      </c>
      <c r="J30" s="6">
        <v>117</v>
      </c>
      <c r="K30" s="6">
        <v>83</v>
      </c>
      <c r="L30" s="6">
        <v>86</v>
      </c>
      <c r="M30" s="6">
        <v>54</v>
      </c>
      <c r="N30" s="6">
        <v>106</v>
      </c>
      <c r="O30" s="6">
        <v>67</v>
      </c>
      <c r="P30" s="28">
        <v>90</v>
      </c>
      <c r="Q30" s="28">
        <v>60</v>
      </c>
      <c r="R30" s="28">
        <v>78</v>
      </c>
      <c r="S30" s="28">
        <v>50</v>
      </c>
      <c r="T30" s="28">
        <v>115</v>
      </c>
      <c r="U30" s="28">
        <v>73</v>
      </c>
      <c r="V30" s="28">
        <v>145</v>
      </c>
      <c r="W30" s="28">
        <v>86</v>
      </c>
      <c r="X30" s="44">
        <f t="shared" si="1"/>
        <v>768</v>
      </c>
      <c r="Y30" s="45">
        <f t="shared" si="2"/>
        <v>488</v>
      </c>
    </row>
    <row r="31" spans="1:25" ht="18.75">
      <c r="A31" s="16" t="s">
        <v>27</v>
      </c>
      <c r="B31" s="6">
        <f t="shared" si="3"/>
        <v>314</v>
      </c>
      <c r="C31" s="6">
        <f>SUM(E31+G31+I31+K31+M31+Q31+O31+S31+U31+W31)</f>
        <v>144</v>
      </c>
      <c r="D31" s="6">
        <v>63</v>
      </c>
      <c r="E31" s="6">
        <v>24</v>
      </c>
      <c r="F31" s="6">
        <v>45</v>
      </c>
      <c r="G31" s="6">
        <v>18</v>
      </c>
      <c r="H31" s="6">
        <v>44</v>
      </c>
      <c r="I31" s="6">
        <v>25</v>
      </c>
      <c r="J31" s="6">
        <v>20</v>
      </c>
      <c r="K31" s="6">
        <v>9</v>
      </c>
      <c r="L31" s="6">
        <v>26</v>
      </c>
      <c r="M31" s="6">
        <v>11</v>
      </c>
      <c r="N31" s="6">
        <v>25</v>
      </c>
      <c r="O31" s="6">
        <v>14</v>
      </c>
      <c r="P31" s="28">
        <v>22</v>
      </c>
      <c r="Q31" s="28">
        <v>12</v>
      </c>
      <c r="R31" s="28">
        <v>16</v>
      </c>
      <c r="S31" s="28">
        <v>8</v>
      </c>
      <c r="T31" s="28">
        <v>23</v>
      </c>
      <c r="U31" s="28">
        <v>9</v>
      </c>
      <c r="V31" s="28">
        <v>30</v>
      </c>
      <c r="W31" s="28">
        <v>14</v>
      </c>
      <c r="X31" s="44">
        <f t="shared" si="1"/>
        <v>159</v>
      </c>
      <c r="Y31" s="45">
        <f t="shared" si="2"/>
        <v>72</v>
      </c>
    </row>
    <row r="32" spans="1:25" ht="18.75">
      <c r="A32" s="16" t="s">
        <v>28</v>
      </c>
      <c r="B32" s="6">
        <f t="shared" si="3"/>
        <v>38</v>
      </c>
      <c r="C32" s="17" t="s">
        <v>29</v>
      </c>
      <c r="D32" s="6">
        <v>8</v>
      </c>
      <c r="E32" s="17" t="s">
        <v>29</v>
      </c>
      <c r="F32" s="6">
        <v>4</v>
      </c>
      <c r="G32" s="17" t="s">
        <v>29</v>
      </c>
      <c r="H32" s="6">
        <v>5</v>
      </c>
      <c r="I32" s="17" t="s">
        <v>29</v>
      </c>
      <c r="J32" s="6">
        <v>3</v>
      </c>
      <c r="K32" s="17" t="s">
        <v>29</v>
      </c>
      <c r="L32" s="6">
        <v>4</v>
      </c>
      <c r="M32" s="17" t="s">
        <v>29</v>
      </c>
      <c r="N32" s="6">
        <v>2</v>
      </c>
      <c r="O32" s="17" t="s">
        <v>29</v>
      </c>
      <c r="P32" s="28">
        <v>4</v>
      </c>
      <c r="Q32" s="26" t="s">
        <v>29</v>
      </c>
      <c r="R32" s="28">
        <v>3</v>
      </c>
      <c r="S32" s="26" t="s">
        <v>29</v>
      </c>
      <c r="T32" s="28">
        <v>1</v>
      </c>
      <c r="U32" s="26" t="s">
        <v>29</v>
      </c>
      <c r="V32" s="28">
        <v>4</v>
      </c>
      <c r="W32" s="25" t="s">
        <v>29</v>
      </c>
      <c r="X32" s="44">
        <f t="shared" si="1"/>
        <v>17</v>
      </c>
      <c r="Y32" s="46" t="s">
        <v>29</v>
      </c>
    </row>
    <row r="33" spans="1:25" ht="18.75">
      <c r="A33" s="18" t="s">
        <v>53</v>
      </c>
      <c r="B33" s="6"/>
      <c r="C33" s="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28"/>
      <c r="Q33" s="28"/>
      <c r="R33" s="28"/>
      <c r="S33" s="28"/>
      <c r="T33" s="28"/>
      <c r="U33" s="28"/>
      <c r="V33" s="28"/>
      <c r="W33" s="30"/>
      <c r="X33" s="44"/>
      <c r="Y33" s="45"/>
    </row>
    <row r="34" spans="1:25" ht="18.75">
      <c r="A34" s="16" t="s">
        <v>30</v>
      </c>
      <c r="B34" s="6">
        <f aca="true" t="shared" si="4" ref="B34:B39">SUM(D34+F34+H34+J34+L34+N34+P34+R34+T34+V34)</f>
        <v>617</v>
      </c>
      <c r="C34" s="6">
        <f aca="true" t="shared" si="5" ref="C34:C39">SUM(E34+G34+I34+K34+M34+Q34+O34+S34+U34+W34)</f>
        <v>317</v>
      </c>
      <c r="D34" s="6">
        <v>154</v>
      </c>
      <c r="E34" s="6">
        <v>78</v>
      </c>
      <c r="F34" s="6">
        <v>110</v>
      </c>
      <c r="G34" s="6">
        <v>54</v>
      </c>
      <c r="H34" s="6">
        <v>43</v>
      </c>
      <c r="I34" s="6">
        <v>15</v>
      </c>
      <c r="J34" s="6">
        <v>36</v>
      </c>
      <c r="K34" s="6">
        <v>21</v>
      </c>
      <c r="L34" s="6">
        <v>28</v>
      </c>
      <c r="M34" s="6">
        <v>9</v>
      </c>
      <c r="N34" s="8">
        <v>38</v>
      </c>
      <c r="O34" s="6">
        <v>22</v>
      </c>
      <c r="P34" s="28">
        <v>37</v>
      </c>
      <c r="Q34" s="28">
        <v>26</v>
      </c>
      <c r="R34" s="28">
        <v>35</v>
      </c>
      <c r="S34" s="28">
        <v>16</v>
      </c>
      <c r="T34" s="28">
        <v>50</v>
      </c>
      <c r="U34" s="28">
        <v>35</v>
      </c>
      <c r="V34" s="28">
        <v>86</v>
      </c>
      <c r="W34" s="30">
        <v>41</v>
      </c>
      <c r="X34" s="44">
        <f t="shared" si="1"/>
        <v>355</v>
      </c>
      <c r="Y34" s="45">
        <f aca="true" t="shared" si="6" ref="Y34:Y41">SUM(W34+U34+S34+O34+K34+G34)</f>
        <v>189</v>
      </c>
    </row>
    <row r="35" spans="1:25" ht="18.75">
      <c r="A35" s="16" t="s">
        <v>31</v>
      </c>
      <c r="B35" s="6">
        <f t="shared" si="4"/>
        <v>1171</v>
      </c>
      <c r="C35" s="6">
        <f t="shared" si="5"/>
        <v>683</v>
      </c>
      <c r="D35" s="6">
        <v>238</v>
      </c>
      <c r="E35" s="6">
        <v>119</v>
      </c>
      <c r="F35" s="6">
        <v>201</v>
      </c>
      <c r="G35" s="6">
        <v>114</v>
      </c>
      <c r="H35" s="6">
        <v>111</v>
      </c>
      <c r="I35" s="6">
        <v>71</v>
      </c>
      <c r="J35" s="6">
        <v>122</v>
      </c>
      <c r="K35" s="6">
        <v>79</v>
      </c>
      <c r="L35" s="6">
        <v>67</v>
      </c>
      <c r="M35" s="6">
        <v>35</v>
      </c>
      <c r="N35" s="8">
        <v>82</v>
      </c>
      <c r="O35" s="6">
        <v>57</v>
      </c>
      <c r="P35" s="28">
        <v>47</v>
      </c>
      <c r="Q35" s="28">
        <v>24</v>
      </c>
      <c r="R35" s="28">
        <v>49</v>
      </c>
      <c r="S35" s="28">
        <v>29</v>
      </c>
      <c r="T35" s="28">
        <v>133</v>
      </c>
      <c r="U35" s="28">
        <v>75</v>
      </c>
      <c r="V35" s="28">
        <v>121</v>
      </c>
      <c r="W35" s="30">
        <v>80</v>
      </c>
      <c r="X35" s="44">
        <f t="shared" si="1"/>
        <v>708</v>
      </c>
      <c r="Y35" s="45">
        <f t="shared" si="6"/>
        <v>434</v>
      </c>
    </row>
    <row r="36" spans="1:25" ht="18.75">
      <c r="A36" s="16" t="s">
        <v>32</v>
      </c>
      <c r="B36" s="6">
        <f t="shared" si="4"/>
        <v>784</v>
      </c>
      <c r="C36" s="6">
        <f t="shared" si="5"/>
        <v>516</v>
      </c>
      <c r="D36" s="6">
        <v>168</v>
      </c>
      <c r="E36" s="6">
        <v>112</v>
      </c>
      <c r="F36" s="6">
        <v>135</v>
      </c>
      <c r="G36" s="6">
        <v>94</v>
      </c>
      <c r="H36" s="6">
        <v>69</v>
      </c>
      <c r="I36" s="6">
        <v>36</v>
      </c>
      <c r="J36" s="6">
        <v>78</v>
      </c>
      <c r="K36" s="6">
        <v>57</v>
      </c>
      <c r="L36" s="6">
        <v>44</v>
      </c>
      <c r="M36" s="6">
        <v>29</v>
      </c>
      <c r="N36" s="8">
        <v>53</v>
      </c>
      <c r="O36" s="6">
        <v>37</v>
      </c>
      <c r="P36" s="28">
        <v>42</v>
      </c>
      <c r="Q36" s="28">
        <v>25</v>
      </c>
      <c r="R36" s="28">
        <v>36</v>
      </c>
      <c r="S36" s="28">
        <v>26</v>
      </c>
      <c r="T36" s="28">
        <v>88</v>
      </c>
      <c r="U36" s="28">
        <v>58</v>
      </c>
      <c r="V36" s="28">
        <v>71</v>
      </c>
      <c r="W36" s="30">
        <v>42</v>
      </c>
      <c r="X36" s="44">
        <f t="shared" si="1"/>
        <v>461</v>
      </c>
      <c r="Y36" s="45">
        <f t="shared" si="6"/>
        <v>314</v>
      </c>
    </row>
    <row r="37" spans="1:25" ht="18.75">
      <c r="A37" s="16" t="s">
        <v>33</v>
      </c>
      <c r="B37" s="6">
        <f t="shared" si="4"/>
        <v>701</v>
      </c>
      <c r="C37" s="6">
        <f t="shared" si="5"/>
        <v>414</v>
      </c>
      <c r="D37" s="6">
        <v>143</v>
      </c>
      <c r="E37" s="6">
        <v>83</v>
      </c>
      <c r="F37" s="6">
        <v>104</v>
      </c>
      <c r="G37" s="6">
        <v>63</v>
      </c>
      <c r="H37" s="6">
        <v>66</v>
      </c>
      <c r="I37" s="6">
        <v>45</v>
      </c>
      <c r="J37" s="6">
        <v>81</v>
      </c>
      <c r="K37" s="6">
        <v>57</v>
      </c>
      <c r="L37" s="6">
        <v>54</v>
      </c>
      <c r="M37" s="6">
        <v>31</v>
      </c>
      <c r="N37" s="8">
        <v>58</v>
      </c>
      <c r="O37" s="6">
        <v>36</v>
      </c>
      <c r="P37" s="28">
        <v>41</v>
      </c>
      <c r="Q37" s="28">
        <v>21</v>
      </c>
      <c r="R37" s="28">
        <v>32</v>
      </c>
      <c r="S37" s="28">
        <v>9</v>
      </c>
      <c r="T37" s="28">
        <v>68</v>
      </c>
      <c r="U37" s="28">
        <v>37</v>
      </c>
      <c r="V37" s="28">
        <v>54</v>
      </c>
      <c r="W37" s="30">
        <v>32</v>
      </c>
      <c r="X37" s="44">
        <f t="shared" si="1"/>
        <v>397</v>
      </c>
      <c r="Y37" s="45">
        <f t="shared" si="6"/>
        <v>234</v>
      </c>
    </row>
    <row r="38" spans="1:25" ht="18.75">
      <c r="A38" s="16" t="s">
        <v>34</v>
      </c>
      <c r="B38" s="6">
        <f t="shared" si="4"/>
        <v>557</v>
      </c>
      <c r="C38" s="6">
        <f t="shared" si="5"/>
        <v>396</v>
      </c>
      <c r="D38" s="6">
        <v>93</v>
      </c>
      <c r="E38" s="6">
        <v>71</v>
      </c>
      <c r="F38" s="6">
        <v>61</v>
      </c>
      <c r="G38" s="6">
        <v>46</v>
      </c>
      <c r="H38" s="6">
        <v>71</v>
      </c>
      <c r="I38" s="6">
        <v>58</v>
      </c>
      <c r="J38" s="6">
        <v>49</v>
      </c>
      <c r="K38" s="6">
        <v>36</v>
      </c>
      <c r="L38" s="6">
        <v>47</v>
      </c>
      <c r="M38" s="6">
        <v>31</v>
      </c>
      <c r="N38" s="8">
        <v>58</v>
      </c>
      <c r="O38" s="6">
        <v>39</v>
      </c>
      <c r="P38" s="28">
        <v>35</v>
      </c>
      <c r="Q38" s="28">
        <v>20</v>
      </c>
      <c r="R38" s="28">
        <v>35</v>
      </c>
      <c r="S38" s="28">
        <v>21</v>
      </c>
      <c r="T38" s="28">
        <v>49</v>
      </c>
      <c r="U38" s="28">
        <v>30</v>
      </c>
      <c r="V38" s="28">
        <v>59</v>
      </c>
      <c r="W38" s="30">
        <v>44</v>
      </c>
      <c r="X38" s="44">
        <f t="shared" si="1"/>
        <v>311</v>
      </c>
      <c r="Y38" s="45">
        <f t="shared" si="6"/>
        <v>216</v>
      </c>
    </row>
    <row r="39" spans="1:25" ht="20.25" customHeight="1">
      <c r="A39" s="16" t="s">
        <v>35</v>
      </c>
      <c r="B39" s="6">
        <f t="shared" si="4"/>
        <v>1567</v>
      </c>
      <c r="C39" s="6">
        <f t="shared" si="5"/>
        <v>1306</v>
      </c>
      <c r="D39" s="6">
        <v>262</v>
      </c>
      <c r="E39" s="6">
        <v>207</v>
      </c>
      <c r="F39" s="6">
        <v>259</v>
      </c>
      <c r="G39" s="6">
        <v>217</v>
      </c>
      <c r="H39" s="6">
        <v>127</v>
      </c>
      <c r="I39" s="6">
        <v>115</v>
      </c>
      <c r="J39" s="6">
        <v>137</v>
      </c>
      <c r="K39" s="6">
        <v>116</v>
      </c>
      <c r="L39" s="6">
        <v>111</v>
      </c>
      <c r="M39" s="6">
        <v>88</v>
      </c>
      <c r="N39" s="6">
        <v>176</v>
      </c>
      <c r="O39" s="6">
        <v>151</v>
      </c>
      <c r="P39" s="28">
        <v>97</v>
      </c>
      <c r="Q39" s="28">
        <v>80</v>
      </c>
      <c r="R39" s="28">
        <v>119</v>
      </c>
      <c r="S39" s="28">
        <v>105</v>
      </c>
      <c r="T39" s="28">
        <v>105</v>
      </c>
      <c r="U39" s="28">
        <v>86</v>
      </c>
      <c r="V39" s="28">
        <v>174</v>
      </c>
      <c r="W39" s="30">
        <v>141</v>
      </c>
      <c r="X39" s="44">
        <f t="shared" si="1"/>
        <v>970</v>
      </c>
      <c r="Y39" s="45">
        <f t="shared" si="6"/>
        <v>816</v>
      </c>
    </row>
    <row r="40" spans="1:25" ht="18.75">
      <c r="A40" s="10" t="s">
        <v>36</v>
      </c>
      <c r="B40" s="6">
        <f>SUM(D40+F40+H40+J40+L40+N40+P40+R40+T40+V40)</f>
        <v>5</v>
      </c>
      <c r="C40" s="6">
        <f>SUM(E40+G40+I40+K40+M40+Q40+O40+S40+U40+W40)</f>
        <v>3</v>
      </c>
      <c r="D40" s="6">
        <v>0</v>
      </c>
      <c r="E40" s="6">
        <v>0</v>
      </c>
      <c r="F40" s="6">
        <v>2</v>
      </c>
      <c r="G40" s="6">
        <v>2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28">
        <v>0</v>
      </c>
      <c r="Q40" s="28">
        <v>0</v>
      </c>
      <c r="R40" s="28">
        <v>1</v>
      </c>
      <c r="S40" s="28">
        <v>0</v>
      </c>
      <c r="T40" s="28">
        <v>1</v>
      </c>
      <c r="U40" s="28">
        <v>1</v>
      </c>
      <c r="V40" s="28">
        <v>1</v>
      </c>
      <c r="W40" s="30">
        <v>0</v>
      </c>
      <c r="X40" s="44">
        <f t="shared" si="1"/>
        <v>5</v>
      </c>
      <c r="Y40" s="45">
        <f t="shared" si="6"/>
        <v>3</v>
      </c>
    </row>
    <row r="41" spans="1:25" ht="18.75">
      <c r="A41" s="19" t="s">
        <v>8</v>
      </c>
      <c r="B41" s="6">
        <f>SUM(D41+F41+H41+J41+L41+N41+P41+R41+T41+V41)</f>
        <v>1</v>
      </c>
      <c r="C41" s="6">
        <f>SUM(E41+G41+I41+K41+M41+Q41+O41+S41+U41+W41)</f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9">
        <v>0</v>
      </c>
      <c r="Q41" s="29">
        <v>0</v>
      </c>
      <c r="R41" s="29">
        <v>1</v>
      </c>
      <c r="S41" s="29">
        <v>0</v>
      </c>
      <c r="T41" s="29">
        <v>0</v>
      </c>
      <c r="U41" s="29">
        <v>0</v>
      </c>
      <c r="V41" s="29">
        <v>0</v>
      </c>
      <c r="W41" s="43">
        <v>0</v>
      </c>
      <c r="X41" s="44">
        <f t="shared" si="1"/>
        <v>1</v>
      </c>
      <c r="Y41" s="45">
        <f t="shared" si="6"/>
        <v>0</v>
      </c>
    </row>
    <row r="42" spans="1:25" ht="8.25" customHeight="1">
      <c r="A42" s="21"/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X42" s="44"/>
      <c r="Y42" s="45"/>
    </row>
    <row r="43" spans="2:25" s="23" customFormat="1" ht="18.75">
      <c r="B43" s="24" t="b">
        <f>AND(SUM(B21:B25)=B8,SUM(B27:B32)=B8,SUM(B34:B39)=B8)</f>
        <v>1</v>
      </c>
      <c r="C43" s="24" t="b">
        <f>AND(SUM(C21:C25)=C8,SUM(C27:C32)=C8,SUM(C34:C39)=C8)</f>
        <v>1</v>
      </c>
      <c r="D43" s="24" t="b">
        <f>AND(SUM(D21:D25)=D8,SUM(D27:D32)=D8,SUM(D34:D41)=D8)</f>
        <v>1</v>
      </c>
      <c r="E43" s="24" t="b">
        <f>AND(SUM(E21:E25)=E8,SUM(E27:E32)=E8,SUM(E34:E41)=E8)</f>
        <v>1</v>
      </c>
      <c r="F43" s="24" t="b">
        <f>AND(SUM(F21:F25)=F8,SUM(F27:F32)=F8,SUM(F34:F41)=F8)</f>
        <v>0</v>
      </c>
      <c r="G43" s="24" t="b">
        <f>AND(SUM(G21:G25)=G8,SUM(G27:G32)=G8,SUM(G34:G41)=G8)</f>
        <v>0</v>
      </c>
      <c r="H43" s="24" t="b">
        <f>AND(SUM(H21:H25)=H8,SUM(H27:H32)=H8,SUM(H34:H39)=H8)</f>
        <v>1</v>
      </c>
      <c r="I43" s="24" t="b">
        <f>AND(SUM(I21:I25)=I8,SUM(I27:I32)=I8,SUM(I34:I39)=I8)</f>
        <v>1</v>
      </c>
      <c r="J43" s="24" t="b">
        <f>AND(SUM(J21:J25)=J8,SUM(J27:J32)=J8,SUM(J34:J41)=J8)</f>
        <v>1</v>
      </c>
      <c r="K43" s="24" t="b">
        <f>AND(SUM(K21:K25)=K8,SUM(K27:K32)=K8,SUM(K34:K41)=K8)</f>
        <v>1</v>
      </c>
      <c r="L43" s="24" t="b">
        <f>AND(SUM(L21:L25)=L8,SUM(L27:L32)=L8,SUM(L34:L41)=L8)</f>
        <v>1</v>
      </c>
      <c r="M43" s="24" t="b">
        <f>AND(SUM(M21:M25)=M8,SUM(M27:M32)=M8,SUM(M34:M39)=M8)</f>
        <v>1</v>
      </c>
      <c r="N43" s="24" t="b">
        <f>AND(SUM(N21:N25)=N8,SUM(N27:N32)=N8,SUM(N34:N39)=N8)</f>
        <v>1</v>
      </c>
      <c r="O43" s="24" t="b">
        <f>AND(SUM(O21:O25)=O8,SUM(O27:O32)=O8,SUM(O34:O41)=O8)</f>
        <v>1</v>
      </c>
      <c r="P43" s="24" t="b">
        <f>AND(SUM(P21:P25)=P8,SUM(P27:P32)=P8,SUM(P34:P41)=P8)</f>
        <v>1</v>
      </c>
      <c r="Q43" s="24" t="b">
        <f aca="true" t="shared" si="7" ref="Q43:W43">AND(SUM(Q21:Q25)=Q8,SUM(Q27:Q32)=Q8,SUM(Q34:Q39)=Q8)</f>
        <v>1</v>
      </c>
      <c r="R43" s="24" t="b">
        <f t="shared" si="7"/>
        <v>1</v>
      </c>
      <c r="S43" s="24" t="b">
        <f t="shared" si="7"/>
        <v>1</v>
      </c>
      <c r="T43" s="24" t="b">
        <f t="shared" si="7"/>
        <v>1</v>
      </c>
      <c r="U43" s="24" t="b">
        <f>AND(SUM(U21:U25)=U8,SUM(U27:U32)=U8,SUM(U34:U41)=U8)</f>
        <v>0</v>
      </c>
      <c r="V43" s="24" t="b">
        <f t="shared" si="7"/>
        <v>1</v>
      </c>
      <c r="W43" s="24" t="b">
        <f t="shared" si="7"/>
        <v>1</v>
      </c>
      <c r="X43" s="24" t="b">
        <f>AND(SUM(X21:X25)=X8,SUM(X27:X32)=X8,SUM(X34:X39)=X8)</f>
        <v>1</v>
      </c>
      <c r="Y43" s="24" t="b">
        <f>AND(SUM(Y21:Y25)=Y8,SUM(Y27:Y32)=Y8,SUM(Y34:Y39)=Y8)</f>
        <v>1</v>
      </c>
    </row>
    <row r="44" spans="2:25" s="23" customFormat="1" ht="18.75">
      <c r="B44" s="24">
        <f aca="true" t="shared" si="8" ref="B44:O44">SUM(B21:B25)</f>
        <v>5397</v>
      </c>
      <c r="C44" s="24">
        <f t="shared" si="8"/>
        <v>3632</v>
      </c>
      <c r="D44" s="24">
        <f t="shared" si="8"/>
        <v>1058</v>
      </c>
      <c r="E44" s="24">
        <f t="shared" si="8"/>
        <v>670</v>
      </c>
      <c r="F44" s="24">
        <f t="shared" si="8"/>
        <v>870</v>
      </c>
      <c r="G44" s="24">
        <f t="shared" si="8"/>
        <v>588</v>
      </c>
      <c r="H44" s="24">
        <f t="shared" si="8"/>
        <v>487</v>
      </c>
      <c r="I44" s="24">
        <f t="shared" si="8"/>
        <v>340</v>
      </c>
      <c r="J44" s="24">
        <f t="shared" si="8"/>
        <v>503</v>
      </c>
      <c r="K44" s="24">
        <f t="shared" si="8"/>
        <v>366</v>
      </c>
      <c r="L44" s="24">
        <f t="shared" si="8"/>
        <v>351</v>
      </c>
      <c r="M44" s="24">
        <f t="shared" si="8"/>
        <v>223</v>
      </c>
      <c r="N44" s="24">
        <f t="shared" si="8"/>
        <v>465</v>
      </c>
      <c r="O44" s="24">
        <f t="shared" si="8"/>
        <v>342</v>
      </c>
      <c r="P44" s="24">
        <f aca="true" t="shared" si="9" ref="P44:W44">SUM(P21:P25)</f>
        <v>299</v>
      </c>
      <c r="Q44" s="24">
        <f t="shared" si="9"/>
        <v>196</v>
      </c>
      <c r="R44" s="24">
        <f t="shared" si="9"/>
        <v>306</v>
      </c>
      <c r="S44" s="24">
        <f t="shared" si="9"/>
        <v>206</v>
      </c>
      <c r="T44" s="24">
        <f t="shared" si="9"/>
        <v>493</v>
      </c>
      <c r="U44" s="24">
        <f t="shared" si="9"/>
        <v>321</v>
      </c>
      <c r="V44" s="24">
        <f t="shared" si="9"/>
        <v>565</v>
      </c>
      <c r="W44" s="24">
        <f t="shared" si="9"/>
        <v>380</v>
      </c>
      <c r="X44" s="24">
        <f>SUM(X21:X25)</f>
        <v>3202</v>
      </c>
      <c r="Y44" s="24">
        <f>SUM(Y21:Y25)</f>
        <v>2203</v>
      </c>
    </row>
    <row r="45" spans="2:25" s="23" customFormat="1" ht="18.75">
      <c r="B45" s="24">
        <f aca="true" t="shared" si="10" ref="B45:O45">SUM(B27:B32)</f>
        <v>5397</v>
      </c>
      <c r="C45" s="24">
        <f t="shared" si="10"/>
        <v>3632</v>
      </c>
      <c r="D45" s="24">
        <f t="shared" si="10"/>
        <v>1058</v>
      </c>
      <c r="E45" s="24">
        <f t="shared" si="10"/>
        <v>670</v>
      </c>
      <c r="F45" s="24">
        <f t="shared" si="10"/>
        <v>870</v>
      </c>
      <c r="G45" s="24">
        <f t="shared" si="10"/>
        <v>588</v>
      </c>
      <c r="H45" s="24">
        <f t="shared" si="10"/>
        <v>487</v>
      </c>
      <c r="I45" s="24">
        <f t="shared" si="10"/>
        <v>340</v>
      </c>
      <c r="J45" s="24">
        <f t="shared" si="10"/>
        <v>503</v>
      </c>
      <c r="K45" s="24">
        <f t="shared" si="10"/>
        <v>366</v>
      </c>
      <c r="L45" s="24">
        <f t="shared" si="10"/>
        <v>351</v>
      </c>
      <c r="M45" s="24">
        <f t="shared" si="10"/>
        <v>223</v>
      </c>
      <c r="N45" s="24">
        <f t="shared" si="10"/>
        <v>465</v>
      </c>
      <c r="O45" s="24">
        <f t="shared" si="10"/>
        <v>342</v>
      </c>
      <c r="P45" s="24">
        <f aca="true" t="shared" si="11" ref="P45:W45">SUM(P27:P32)</f>
        <v>299</v>
      </c>
      <c r="Q45" s="24">
        <f t="shared" si="11"/>
        <v>196</v>
      </c>
      <c r="R45" s="24">
        <f t="shared" si="11"/>
        <v>306</v>
      </c>
      <c r="S45" s="24">
        <f t="shared" si="11"/>
        <v>206</v>
      </c>
      <c r="T45" s="24">
        <f t="shared" si="11"/>
        <v>493</v>
      </c>
      <c r="U45" s="24">
        <f t="shared" si="11"/>
        <v>321</v>
      </c>
      <c r="V45" s="24">
        <f t="shared" si="11"/>
        <v>565</v>
      </c>
      <c r="W45" s="24">
        <f t="shared" si="11"/>
        <v>380</v>
      </c>
      <c r="X45" s="24">
        <f>SUM(X27:X32)</f>
        <v>3202</v>
      </c>
      <c r="Y45" s="24">
        <f>SUM(Y27:Y32)</f>
        <v>2203</v>
      </c>
    </row>
    <row r="46" spans="2:25" s="23" customFormat="1" ht="18.75">
      <c r="B46" s="24">
        <f aca="true" t="shared" si="12" ref="B46:O46">SUM(B34:B39)</f>
        <v>5397</v>
      </c>
      <c r="C46" s="24">
        <f t="shared" si="12"/>
        <v>3632</v>
      </c>
      <c r="D46" s="24">
        <f t="shared" si="12"/>
        <v>1058</v>
      </c>
      <c r="E46" s="24">
        <f t="shared" si="12"/>
        <v>670</v>
      </c>
      <c r="F46" s="24">
        <f t="shared" si="12"/>
        <v>870</v>
      </c>
      <c r="G46" s="24">
        <f t="shared" si="12"/>
        <v>588</v>
      </c>
      <c r="H46" s="24">
        <f t="shared" si="12"/>
        <v>487</v>
      </c>
      <c r="I46" s="24">
        <f t="shared" si="12"/>
        <v>340</v>
      </c>
      <c r="J46" s="24">
        <f t="shared" si="12"/>
        <v>503</v>
      </c>
      <c r="K46" s="24">
        <f t="shared" si="12"/>
        <v>366</v>
      </c>
      <c r="L46" s="24">
        <f t="shared" si="12"/>
        <v>351</v>
      </c>
      <c r="M46" s="24">
        <f t="shared" si="12"/>
        <v>223</v>
      </c>
      <c r="N46" s="24">
        <f t="shared" si="12"/>
        <v>465</v>
      </c>
      <c r="O46" s="24">
        <f t="shared" si="12"/>
        <v>342</v>
      </c>
      <c r="P46" s="24">
        <f aca="true" t="shared" si="13" ref="P46:W46">SUM(P34:P39)</f>
        <v>299</v>
      </c>
      <c r="Q46" s="24">
        <f t="shared" si="13"/>
        <v>196</v>
      </c>
      <c r="R46" s="24">
        <f t="shared" si="13"/>
        <v>306</v>
      </c>
      <c r="S46" s="24">
        <f t="shared" si="13"/>
        <v>206</v>
      </c>
      <c r="T46" s="24">
        <f t="shared" si="13"/>
        <v>493</v>
      </c>
      <c r="U46" s="24">
        <f t="shared" si="13"/>
        <v>321</v>
      </c>
      <c r="V46" s="24">
        <f t="shared" si="13"/>
        <v>565</v>
      </c>
      <c r="W46" s="24">
        <f t="shared" si="13"/>
        <v>380</v>
      </c>
      <c r="X46" s="24">
        <f>SUM(X34:X39)</f>
        <v>3202</v>
      </c>
      <c r="Y46" s="24">
        <f>SUM(Y34:Y39)</f>
        <v>2203</v>
      </c>
    </row>
  </sheetData>
  <mergeCells count="15">
    <mergeCell ref="X4:Y5"/>
    <mergeCell ref="V4:W5"/>
    <mergeCell ref="P4:Q5"/>
    <mergeCell ref="F4:G5"/>
    <mergeCell ref="N4:O5"/>
    <mergeCell ref="A2:O2"/>
    <mergeCell ref="R4:S5"/>
    <mergeCell ref="N1:O1"/>
    <mergeCell ref="T4:U5"/>
    <mergeCell ref="B4:C5"/>
    <mergeCell ref="A4:A6"/>
    <mergeCell ref="D4:E5"/>
    <mergeCell ref="H4:I5"/>
    <mergeCell ref="J4:K5"/>
    <mergeCell ref="L4:M5"/>
  </mergeCells>
  <printOptions horizontalCentered="1" verticalCentered="1"/>
  <pageMargins left="0.3937007874015748" right="0.3937007874015748" top="0.3937007874015748" bottom="0.3937007874015748" header="0.15748031496062992" footer="0"/>
  <pageSetup horizontalDpi="300" verticalDpi="300" orientation="landscape" paperSize="9" scale="5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"/>
  <sheetViews>
    <sheetView view="pageBreakPreview" zoomScale="60" zoomScaleNormal="50" workbookViewId="0" topLeftCell="A1">
      <selection activeCell="Y14" sqref="Y14"/>
    </sheetView>
  </sheetViews>
  <sheetFormatPr defaultColWidth="9.00390625" defaultRowHeight="12.75"/>
  <cols>
    <col min="1" max="1" width="7.625" style="1" customWidth="1"/>
    <col min="2" max="2" width="46.75390625" style="1" customWidth="1"/>
    <col min="3" max="14" width="15.125" style="1" customWidth="1"/>
    <col min="15" max="15" width="16.25390625" style="1" customWidth="1"/>
    <col min="16" max="16" width="15.125" style="1" customWidth="1"/>
    <col min="17" max="16384" width="13.75390625" style="1" customWidth="1"/>
  </cols>
  <sheetData>
    <row r="1" spans="1:2" ht="41.25" customHeight="1">
      <c r="A1" s="67"/>
      <c r="B1" s="67"/>
    </row>
    <row r="2" spans="1:26" ht="20.25">
      <c r="A2" s="72" t="s">
        <v>63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9.7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20.25" customHeight="1">
      <c r="A4" s="79" t="s">
        <v>0</v>
      </c>
      <c r="B4" s="79"/>
      <c r="C4" s="82" t="s">
        <v>46</v>
      </c>
      <c r="D4" s="82"/>
      <c r="E4" s="77" t="s">
        <v>47</v>
      </c>
      <c r="F4" s="77"/>
      <c r="G4" s="77" t="s">
        <v>59</v>
      </c>
      <c r="H4" s="77"/>
      <c r="I4" s="77" t="s">
        <v>48</v>
      </c>
      <c r="J4" s="77"/>
      <c r="K4" s="77" t="s">
        <v>60</v>
      </c>
      <c r="L4" s="77"/>
      <c r="M4" s="77" t="s">
        <v>49</v>
      </c>
      <c r="N4" s="77"/>
      <c r="O4" s="77" t="s">
        <v>61</v>
      </c>
      <c r="P4" s="77"/>
      <c r="Q4" s="77" t="s">
        <v>50</v>
      </c>
      <c r="R4" s="77"/>
      <c r="S4" s="77" t="s">
        <v>58</v>
      </c>
      <c r="T4" s="77"/>
      <c r="U4" s="77" t="s">
        <v>51</v>
      </c>
      <c r="V4" s="77"/>
      <c r="W4" s="77" t="s">
        <v>52</v>
      </c>
      <c r="X4" s="77"/>
      <c r="Y4" s="77" t="s">
        <v>54</v>
      </c>
      <c r="Z4" s="77"/>
    </row>
    <row r="5" spans="1:26" ht="18.75" customHeight="1">
      <c r="A5" s="79"/>
      <c r="B5" s="79"/>
      <c r="C5" s="82"/>
      <c r="D5" s="82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</row>
    <row r="6" spans="1:26" ht="18.75">
      <c r="A6" s="79"/>
      <c r="B6" s="79"/>
      <c r="C6" s="3" t="s">
        <v>3</v>
      </c>
      <c r="D6" s="3" t="s">
        <v>1</v>
      </c>
      <c r="E6" s="3" t="s">
        <v>3</v>
      </c>
      <c r="F6" s="3" t="s">
        <v>1</v>
      </c>
      <c r="G6" s="3" t="s">
        <v>3</v>
      </c>
      <c r="H6" s="3" t="s">
        <v>1</v>
      </c>
      <c r="I6" s="3" t="s">
        <v>3</v>
      </c>
      <c r="J6" s="3" t="s">
        <v>1</v>
      </c>
      <c r="K6" s="3" t="s">
        <v>3</v>
      </c>
      <c r="L6" s="3" t="s">
        <v>1</v>
      </c>
      <c r="M6" s="3" t="s">
        <v>3</v>
      </c>
      <c r="N6" s="3" t="s">
        <v>1</v>
      </c>
      <c r="O6" s="3" t="s">
        <v>3</v>
      </c>
      <c r="P6" s="3" t="s">
        <v>1</v>
      </c>
      <c r="Q6" s="3" t="s">
        <v>3</v>
      </c>
      <c r="R6" s="3" t="s">
        <v>1</v>
      </c>
      <c r="S6" s="3" t="s">
        <v>3</v>
      </c>
      <c r="T6" s="3" t="s">
        <v>1</v>
      </c>
      <c r="U6" s="3" t="s">
        <v>3</v>
      </c>
      <c r="V6" s="3" t="s">
        <v>1</v>
      </c>
      <c r="W6" s="3" t="s">
        <v>3</v>
      </c>
      <c r="X6" s="3" t="s">
        <v>1</v>
      </c>
      <c r="Y6" s="3" t="s">
        <v>3</v>
      </c>
      <c r="Z6" s="3" t="s">
        <v>1</v>
      </c>
    </row>
    <row r="7" spans="1:26" ht="9.75" customHeight="1">
      <c r="A7" s="80"/>
      <c r="B7" s="8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6" ht="39.75" customHeight="1">
      <c r="A8" s="74" t="s">
        <v>37</v>
      </c>
      <c r="B8" s="74"/>
      <c r="C8" s="33">
        <f>SUM(E$8:W$8)</f>
        <v>2898</v>
      </c>
      <c r="D8" s="34" t="s">
        <v>29</v>
      </c>
      <c r="E8" s="35">
        <v>1182</v>
      </c>
      <c r="F8" s="36" t="s">
        <v>29</v>
      </c>
      <c r="G8" s="31">
        <v>177</v>
      </c>
      <c r="H8" s="36" t="s">
        <v>29</v>
      </c>
      <c r="I8" s="31">
        <v>378</v>
      </c>
      <c r="J8" s="36" t="s">
        <v>29</v>
      </c>
      <c r="K8" s="31">
        <v>125</v>
      </c>
      <c r="L8" s="36" t="s">
        <v>29</v>
      </c>
      <c r="M8" s="37">
        <v>222</v>
      </c>
      <c r="N8" s="36" t="s">
        <v>29</v>
      </c>
      <c r="O8" s="38">
        <v>56</v>
      </c>
      <c r="P8" s="36" t="s">
        <v>29</v>
      </c>
      <c r="Q8" s="37">
        <v>158</v>
      </c>
      <c r="R8" s="36" t="s">
        <v>29</v>
      </c>
      <c r="S8" s="38">
        <v>46</v>
      </c>
      <c r="T8" s="36" t="s">
        <v>29</v>
      </c>
      <c r="U8" s="37">
        <v>343</v>
      </c>
      <c r="V8" s="36" t="s">
        <v>29</v>
      </c>
      <c r="W8" s="38">
        <v>211</v>
      </c>
      <c r="X8" s="36" t="s">
        <v>29</v>
      </c>
      <c r="Y8" s="31">
        <f aca="true" t="shared" si="0" ref="Y8:Z15">SUM(G8+K8+O8+S8+U8+W8)</f>
        <v>958</v>
      </c>
      <c r="Z8" s="39" t="s">
        <v>29</v>
      </c>
    </row>
    <row r="9" spans="1:26" ht="39.75" customHeight="1">
      <c r="A9" s="75" t="s">
        <v>38</v>
      </c>
      <c r="B9" s="32" t="s">
        <v>39</v>
      </c>
      <c r="C9" s="33">
        <f>SUM(E$9:W$9)</f>
        <v>2433</v>
      </c>
      <c r="D9" s="36" t="s">
        <v>29</v>
      </c>
      <c r="E9" s="35">
        <v>949</v>
      </c>
      <c r="F9" s="36" t="s">
        <v>29</v>
      </c>
      <c r="G9" s="31">
        <v>146</v>
      </c>
      <c r="H9" s="36" t="s">
        <v>29</v>
      </c>
      <c r="I9" s="31">
        <v>325</v>
      </c>
      <c r="J9" s="36" t="s">
        <v>29</v>
      </c>
      <c r="K9" s="31">
        <v>104</v>
      </c>
      <c r="L9" s="36" t="s">
        <v>29</v>
      </c>
      <c r="M9" s="37">
        <v>193</v>
      </c>
      <c r="N9" s="36" t="s">
        <v>29</v>
      </c>
      <c r="O9" s="35">
        <v>52</v>
      </c>
      <c r="P9" s="36" t="s">
        <v>29</v>
      </c>
      <c r="Q9" s="37">
        <v>143</v>
      </c>
      <c r="R9" s="36" t="s">
        <v>29</v>
      </c>
      <c r="S9" s="35">
        <v>38</v>
      </c>
      <c r="T9" s="36" t="s">
        <v>29</v>
      </c>
      <c r="U9" s="37">
        <v>305</v>
      </c>
      <c r="V9" s="36" t="s">
        <v>29</v>
      </c>
      <c r="W9" s="35">
        <v>178</v>
      </c>
      <c r="X9" s="36" t="s">
        <v>29</v>
      </c>
      <c r="Y9" s="31">
        <f t="shared" si="0"/>
        <v>823</v>
      </c>
      <c r="Z9" s="39" t="s">
        <v>29</v>
      </c>
    </row>
    <row r="10" spans="1:26" ht="39.75" customHeight="1">
      <c r="A10" s="76"/>
      <c r="B10" s="32" t="s">
        <v>40</v>
      </c>
      <c r="C10" s="33">
        <f aca="true" t="shared" si="1" ref="C10:C15">SUM(E10+G10+I10+K10+M10+O10+Q10+S10+U10+W10)</f>
        <v>629</v>
      </c>
      <c r="D10" s="36" t="s">
        <v>29</v>
      </c>
      <c r="E10" s="35">
        <v>335</v>
      </c>
      <c r="F10" s="36" t="s">
        <v>29</v>
      </c>
      <c r="G10" s="31">
        <v>31</v>
      </c>
      <c r="H10" s="36" t="s">
        <v>29</v>
      </c>
      <c r="I10" s="31">
        <v>70</v>
      </c>
      <c r="J10" s="36" t="s">
        <v>29</v>
      </c>
      <c r="K10" s="31">
        <v>13</v>
      </c>
      <c r="L10" s="36" t="s">
        <v>29</v>
      </c>
      <c r="M10" s="37">
        <v>47</v>
      </c>
      <c r="N10" s="36" t="s">
        <v>29</v>
      </c>
      <c r="O10" s="35">
        <v>17</v>
      </c>
      <c r="P10" s="36" t="s">
        <v>29</v>
      </c>
      <c r="Q10" s="37">
        <v>33</v>
      </c>
      <c r="R10" s="36" t="s">
        <v>29</v>
      </c>
      <c r="S10" s="35">
        <v>10</v>
      </c>
      <c r="T10" s="36" t="s">
        <v>29</v>
      </c>
      <c r="U10" s="37">
        <v>40</v>
      </c>
      <c r="V10" s="36" t="s">
        <v>29</v>
      </c>
      <c r="W10" s="35">
        <v>33</v>
      </c>
      <c r="X10" s="36" t="s">
        <v>29</v>
      </c>
      <c r="Y10" s="31">
        <f t="shared" si="0"/>
        <v>144</v>
      </c>
      <c r="Z10" s="39" t="s">
        <v>29</v>
      </c>
    </row>
    <row r="11" spans="1:26" ht="39.75" customHeight="1">
      <c r="A11" s="76"/>
      <c r="B11" s="32" t="s">
        <v>41</v>
      </c>
      <c r="C11" s="33">
        <f t="shared" si="1"/>
        <v>405</v>
      </c>
      <c r="D11" s="36" t="s">
        <v>29</v>
      </c>
      <c r="E11" s="35">
        <v>99</v>
      </c>
      <c r="F11" s="36" t="s">
        <v>29</v>
      </c>
      <c r="G11" s="31">
        <v>69</v>
      </c>
      <c r="H11" s="36" t="s">
        <v>29</v>
      </c>
      <c r="I11" s="31">
        <v>52</v>
      </c>
      <c r="J11" s="36" t="s">
        <v>29</v>
      </c>
      <c r="K11" s="31">
        <v>53</v>
      </c>
      <c r="L11" s="36" t="s">
        <v>29</v>
      </c>
      <c r="M11" s="37">
        <v>17</v>
      </c>
      <c r="N11" s="36" t="s">
        <v>29</v>
      </c>
      <c r="O11" s="35">
        <v>27</v>
      </c>
      <c r="P11" s="36" t="s">
        <v>29</v>
      </c>
      <c r="Q11" s="37">
        <v>6</v>
      </c>
      <c r="R11" s="36" t="s">
        <v>29</v>
      </c>
      <c r="S11" s="35">
        <v>15</v>
      </c>
      <c r="T11" s="36" t="s">
        <v>29</v>
      </c>
      <c r="U11" s="37">
        <v>32</v>
      </c>
      <c r="V11" s="36" t="s">
        <v>29</v>
      </c>
      <c r="W11" s="35">
        <v>35</v>
      </c>
      <c r="X11" s="36" t="s">
        <v>29</v>
      </c>
      <c r="Y11" s="31">
        <f t="shared" si="0"/>
        <v>231</v>
      </c>
      <c r="Z11" s="39" t="s">
        <v>29</v>
      </c>
    </row>
    <row r="12" spans="1:26" ht="39.75" customHeight="1">
      <c r="A12" s="32" t="s">
        <v>42</v>
      </c>
      <c r="B12" s="32"/>
      <c r="C12" s="33">
        <f t="shared" si="1"/>
        <v>4532</v>
      </c>
      <c r="D12" s="33">
        <f>SUM(F12+H12+J12+L12+N12+P12+R12+T12+V12+X12)</f>
        <v>2121</v>
      </c>
      <c r="E12" s="35">
        <v>943</v>
      </c>
      <c r="F12" s="35">
        <v>379</v>
      </c>
      <c r="G12" s="35">
        <v>596</v>
      </c>
      <c r="H12" s="35">
        <v>280</v>
      </c>
      <c r="I12" s="35">
        <v>462</v>
      </c>
      <c r="J12" s="35">
        <v>276</v>
      </c>
      <c r="K12" s="35">
        <v>381</v>
      </c>
      <c r="L12" s="35">
        <v>184</v>
      </c>
      <c r="M12" s="35">
        <v>312</v>
      </c>
      <c r="N12" s="35">
        <v>160</v>
      </c>
      <c r="O12" s="35">
        <v>281</v>
      </c>
      <c r="P12" s="35">
        <v>114</v>
      </c>
      <c r="Q12" s="35">
        <v>284</v>
      </c>
      <c r="R12" s="35">
        <v>126</v>
      </c>
      <c r="S12" s="35">
        <v>260</v>
      </c>
      <c r="T12" s="35">
        <v>130</v>
      </c>
      <c r="U12" s="35">
        <v>460</v>
      </c>
      <c r="V12" s="35">
        <v>200</v>
      </c>
      <c r="W12" s="35">
        <v>553</v>
      </c>
      <c r="X12" s="35">
        <v>272</v>
      </c>
      <c r="Y12" s="31">
        <f t="shared" si="0"/>
        <v>2531</v>
      </c>
      <c r="Z12" s="31">
        <f t="shared" si="0"/>
        <v>1180</v>
      </c>
    </row>
    <row r="13" spans="1:26" s="50" customFormat="1" ht="39.75" customHeight="1">
      <c r="A13" s="68" t="s">
        <v>43</v>
      </c>
      <c r="B13" s="69"/>
      <c r="C13" s="47">
        <f t="shared" si="1"/>
        <v>1095</v>
      </c>
      <c r="D13" s="47">
        <f>SUM(F13+H13+J13+L13+N13+P13+R13+T13+V13+X13)</f>
        <v>510</v>
      </c>
      <c r="E13" s="48">
        <v>290</v>
      </c>
      <c r="F13" s="48">
        <v>162</v>
      </c>
      <c r="G13" s="48">
        <v>164</v>
      </c>
      <c r="H13" s="48">
        <v>90</v>
      </c>
      <c r="I13" s="48">
        <v>72</v>
      </c>
      <c r="J13" s="48">
        <v>47</v>
      </c>
      <c r="K13" s="48">
        <v>78</v>
      </c>
      <c r="L13" s="48">
        <v>53</v>
      </c>
      <c r="M13" s="48">
        <v>89</v>
      </c>
      <c r="N13" s="48">
        <v>36</v>
      </c>
      <c r="O13" s="48">
        <v>51</v>
      </c>
      <c r="P13" s="48">
        <v>14</v>
      </c>
      <c r="Q13" s="48">
        <v>66</v>
      </c>
      <c r="R13" s="48">
        <v>34</v>
      </c>
      <c r="S13" s="48">
        <v>60</v>
      </c>
      <c r="T13" s="48">
        <v>26</v>
      </c>
      <c r="U13" s="48">
        <v>118</v>
      </c>
      <c r="V13" s="48">
        <v>18</v>
      </c>
      <c r="W13" s="48">
        <v>107</v>
      </c>
      <c r="X13" s="48">
        <v>30</v>
      </c>
      <c r="Y13" s="49">
        <f t="shared" si="0"/>
        <v>578</v>
      </c>
      <c r="Z13" s="49">
        <f t="shared" si="0"/>
        <v>231</v>
      </c>
    </row>
    <row r="14" spans="1:26" s="50" customFormat="1" ht="39.75" customHeight="1">
      <c r="A14" s="68" t="s">
        <v>44</v>
      </c>
      <c r="B14" s="69"/>
      <c r="C14" s="47">
        <f t="shared" si="1"/>
        <v>627</v>
      </c>
      <c r="D14" s="47">
        <f>SUM(F14+H14+J14+L14+N14+P14+R14+T14+V14+X14)</f>
        <v>400</v>
      </c>
      <c r="E14" s="48">
        <v>163</v>
      </c>
      <c r="F14" s="48">
        <v>93</v>
      </c>
      <c r="G14" s="48">
        <v>136</v>
      </c>
      <c r="H14" s="48">
        <v>95</v>
      </c>
      <c r="I14" s="48">
        <v>39</v>
      </c>
      <c r="J14" s="48">
        <v>26</v>
      </c>
      <c r="K14" s="48">
        <v>61</v>
      </c>
      <c r="L14" s="48">
        <v>44</v>
      </c>
      <c r="M14" s="48">
        <v>25</v>
      </c>
      <c r="N14" s="48">
        <v>20</v>
      </c>
      <c r="O14" s="48">
        <v>50</v>
      </c>
      <c r="P14" s="48">
        <v>24</v>
      </c>
      <c r="Q14" s="48">
        <v>23</v>
      </c>
      <c r="R14" s="48">
        <v>16</v>
      </c>
      <c r="S14" s="48">
        <v>24</v>
      </c>
      <c r="T14" s="48">
        <v>8</v>
      </c>
      <c r="U14" s="48">
        <v>45</v>
      </c>
      <c r="V14" s="48">
        <v>24</v>
      </c>
      <c r="W14" s="48">
        <v>61</v>
      </c>
      <c r="X14" s="48">
        <v>50</v>
      </c>
      <c r="Y14" s="49">
        <f t="shared" si="0"/>
        <v>377</v>
      </c>
      <c r="Z14" s="49">
        <f t="shared" si="0"/>
        <v>245</v>
      </c>
    </row>
    <row r="15" spans="1:26" ht="39.75" customHeight="1">
      <c r="A15" s="78" t="s">
        <v>45</v>
      </c>
      <c r="B15" s="78"/>
      <c r="C15" s="33">
        <f t="shared" si="1"/>
        <v>417</v>
      </c>
      <c r="D15" s="33">
        <f>SUM(F15+H15+J15+L15+N15+P15+R15+T15+V15+X15)</f>
        <v>286</v>
      </c>
      <c r="E15" s="35">
        <v>101</v>
      </c>
      <c r="F15" s="35">
        <v>64</v>
      </c>
      <c r="G15" s="35">
        <v>83</v>
      </c>
      <c r="H15" s="35">
        <v>45</v>
      </c>
      <c r="I15" s="35">
        <v>46</v>
      </c>
      <c r="J15" s="35">
        <v>40</v>
      </c>
      <c r="K15" s="35">
        <v>58</v>
      </c>
      <c r="L15" s="35">
        <v>47</v>
      </c>
      <c r="M15" s="35">
        <v>17</v>
      </c>
      <c r="N15" s="35">
        <v>12</v>
      </c>
      <c r="O15" s="35">
        <v>26</v>
      </c>
      <c r="P15" s="35">
        <v>15</v>
      </c>
      <c r="Q15" s="35">
        <v>7</v>
      </c>
      <c r="R15" s="35">
        <v>6</v>
      </c>
      <c r="S15" s="35">
        <v>15</v>
      </c>
      <c r="T15" s="35">
        <v>11</v>
      </c>
      <c r="U15" s="35">
        <v>30</v>
      </c>
      <c r="V15" s="35">
        <v>23</v>
      </c>
      <c r="W15" s="35">
        <v>34</v>
      </c>
      <c r="X15" s="35">
        <v>23</v>
      </c>
      <c r="Y15" s="31">
        <f t="shared" si="0"/>
        <v>246</v>
      </c>
      <c r="Z15" s="31">
        <f t="shared" si="0"/>
        <v>164</v>
      </c>
    </row>
  </sheetData>
  <mergeCells count="22">
    <mergeCell ref="S4:T5"/>
    <mergeCell ref="U4:V5"/>
    <mergeCell ref="W4:X5"/>
    <mergeCell ref="Y4:Z5"/>
    <mergeCell ref="K4:L5"/>
    <mergeCell ref="M4:N5"/>
    <mergeCell ref="O4:P5"/>
    <mergeCell ref="Q4:R5"/>
    <mergeCell ref="A15:B15"/>
    <mergeCell ref="A4:B6"/>
    <mergeCell ref="A7:B7"/>
    <mergeCell ref="C4:D5"/>
    <mergeCell ref="A1:B1"/>
    <mergeCell ref="A13:B13"/>
    <mergeCell ref="A14:B14"/>
    <mergeCell ref="A3:Z3"/>
    <mergeCell ref="A2:Z2"/>
    <mergeCell ref="A8:B8"/>
    <mergeCell ref="A9:A11"/>
    <mergeCell ref="E4:F5"/>
    <mergeCell ref="G4:H5"/>
    <mergeCell ref="I4:J5"/>
  </mergeCells>
  <printOptions horizontalCentered="1"/>
  <pageMargins left="0.3937007874015748" right="0.3937007874015748" top="0.3937007874015748" bottom="0.3937007874015748" header="0.15748031496062992" footer="0"/>
  <pageSetup horizontalDpi="300" verticalDpi="300" orientation="landscape" paperSize="9" scale="42" r:id="rId1"/>
  <colBreaks count="1" manualBreakCount="1">
    <brk id="20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pawel</cp:lastModifiedBy>
  <cp:lastPrinted>2008-01-23T10:41:29Z</cp:lastPrinted>
  <dcterms:created xsi:type="dcterms:W3CDTF">2000-01-05T11:42:17Z</dcterms:created>
  <dcterms:modified xsi:type="dcterms:W3CDTF">2008-01-28T12:00:01Z</dcterms:modified>
  <cp:category/>
  <cp:version/>
  <cp:contentType/>
  <cp:contentStatus/>
</cp:coreProperties>
</file>